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fto-car-01\GESTION_CAZA\GEMA_GARCIA_GODOY\FSC\FSC_2024\DIR_GENERAL\presentacion_balances_montes\"/>
    </mc:Choice>
  </mc:AlternateContent>
  <xr:revisionPtr revIDLastSave="0" documentId="13_ncr:1_{1C581639-23DA-421A-90F0-FE9C26026335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CLM" sheetId="1" r:id="rId1"/>
    <sheet name="AB" sheetId="2" r:id="rId2"/>
    <sheet name="CR" sheetId="3" r:id="rId3"/>
    <sheet name="CU" sheetId="4" r:id="rId4"/>
    <sheet name="GU" sheetId="5" r:id="rId5"/>
    <sheet name="TO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6" l="1"/>
  <c r="E8" i="1" s="1"/>
  <c r="B6" i="1" l="1"/>
  <c r="G41" i="5"/>
  <c r="G7" i="1" s="1"/>
  <c r="G9" i="1" s="1"/>
  <c r="G30" i="3"/>
  <c r="G23" i="4"/>
  <c r="H25" i="4" s="1"/>
  <c r="E12" i="1" l="1"/>
  <c r="E7" i="1"/>
  <c r="E9" i="1" s="1"/>
  <c r="G22" i="2"/>
  <c r="B9" i="1" l="1"/>
</calcChain>
</file>

<file path=xl/sharedStrings.xml><?xml version="1.0" encoding="utf-8"?>
<sst xmlns="http://schemas.openxmlformats.org/spreadsheetml/2006/main" count="841" uniqueCount="294">
  <si>
    <t>Superficie forestal pública certificada en Castilla-La Mancha</t>
  </si>
  <si>
    <t>Provincia / Total</t>
  </si>
  <si>
    <t>Superficie certificada GF PEFC (ha)</t>
  </si>
  <si>
    <t>Nº de MUP GF PEFC</t>
  </si>
  <si>
    <t>Código certificado PEFC</t>
  </si>
  <si>
    <t>Superficie certificada GF FSC (ha)</t>
  </si>
  <si>
    <t>Nº de MUP GF FSC</t>
  </si>
  <si>
    <t>Superficie SE FSC (ha)</t>
  </si>
  <si>
    <t>Nº de MUP con SE FSC</t>
  </si>
  <si>
    <t>SE FSC</t>
  </si>
  <si>
    <t>Código certificado FSC</t>
  </si>
  <si>
    <t>Observaciones</t>
  </si>
  <si>
    <t>Ciudad Real</t>
  </si>
  <si>
    <t>NC-FM/COC-067848</t>
  </si>
  <si>
    <t xml:space="preserve">Incluye productos no maderables (corcho). </t>
  </si>
  <si>
    <t>Cuenca</t>
  </si>
  <si>
    <t>PEFC/14-23-00014-AEN</t>
  </si>
  <si>
    <t>Conservación de la biodiversidad</t>
  </si>
  <si>
    <t>NC-FM/COC-029995</t>
  </si>
  <si>
    <t>Guadalajara</t>
  </si>
  <si>
    <t>Conservación de la biodiversidad y secuestro y almacenamiento de carbono</t>
  </si>
  <si>
    <t>NC-FM/COC-067072</t>
  </si>
  <si>
    <t>Toledo</t>
  </si>
  <si>
    <t>NC-FM/COC-065236</t>
  </si>
  <si>
    <t>Castilla-La Mancha</t>
  </si>
  <si>
    <t>MUP: Monte de Utilidad Pública</t>
  </si>
  <si>
    <t>SE: servicio ecosistémico</t>
  </si>
  <si>
    <t>Nº MUP</t>
  </si>
  <si>
    <t>NOMBRE</t>
  </si>
  <si>
    <t>TTMM</t>
  </si>
  <si>
    <t>PERTENENCIA</t>
  </si>
  <si>
    <t>FSC</t>
  </si>
  <si>
    <t>PEFC</t>
  </si>
  <si>
    <t>Nº Hectáreas</t>
  </si>
  <si>
    <t>Alcance certificación</t>
  </si>
  <si>
    <t>SUPERFICIE</t>
  </si>
  <si>
    <t>LAS NAVAS</t>
  </si>
  <si>
    <t>SOLANA DELPINO</t>
  </si>
  <si>
    <t>JUNTA DE COMUNIDADES DE CASTILLA LA MANCHA</t>
  </si>
  <si>
    <t>X</t>
  </si>
  <si>
    <t>MESEGALES Y COQUILES</t>
  </si>
  <si>
    <t>SOLANA DEL PINO</t>
  </si>
  <si>
    <t>GÓMEZ IBÁÑEZ</t>
  </si>
  <si>
    <t>ABENÓJAR</t>
  </si>
  <si>
    <t>EL RONDAL</t>
  </si>
  <si>
    <t>SACERURELA</t>
  </si>
  <si>
    <t>ALCOLEA DE CALATRAVA</t>
  </si>
  <si>
    <t>RIOFRÍO</t>
  </si>
  <si>
    <t>PUEBLA E DON RODRIGO</t>
  </si>
  <si>
    <t>LOS BATANES Y OTROS</t>
  </si>
  <si>
    <t>PIEDRABUENA</t>
  </si>
  <si>
    <t>CHAPITELES</t>
  </si>
  <si>
    <t>FONTANAREJO</t>
  </si>
  <si>
    <t>RINCÓN DE QUEJIGARES</t>
  </si>
  <si>
    <t>ALMODOVAR DEL CAMPO</t>
  </si>
  <si>
    <t>Marojal y Molatilla</t>
  </si>
  <si>
    <t>Huélamo</t>
  </si>
  <si>
    <t>Ayto</t>
  </si>
  <si>
    <t>Muela y Resinero</t>
  </si>
  <si>
    <t xml:space="preserve">La Sierrezuela y Otros </t>
  </si>
  <si>
    <t>La Redonda</t>
  </si>
  <si>
    <t>Talayuelas</t>
  </si>
  <si>
    <t>Los Palancares y Agregados</t>
  </si>
  <si>
    <t>Ensanche Buenache</t>
  </si>
  <si>
    <t>El Entredicho</t>
  </si>
  <si>
    <t>Fuencaliente</t>
  </si>
  <si>
    <t>Muela de la Madera</t>
  </si>
  <si>
    <t>El Picuerzo</t>
  </si>
  <si>
    <t>Pie Pajarón</t>
  </si>
  <si>
    <t>Prado Ciervo y Tierra Muerta</t>
  </si>
  <si>
    <t>Sierra de las Canales</t>
  </si>
  <si>
    <t>Veguillas de Tajo</t>
  </si>
  <si>
    <t>Cerro Candalar</t>
  </si>
  <si>
    <t>Ensanche de Las Majadas</t>
  </si>
  <si>
    <t>Las Majadas</t>
  </si>
  <si>
    <t>La Fuenseca y Otros</t>
  </si>
  <si>
    <t>Tragacete</t>
  </si>
  <si>
    <t>Uña</t>
  </si>
  <si>
    <t>CERRO CABALLO</t>
  </si>
  <si>
    <t>OREA</t>
  </si>
  <si>
    <t>AYUNTAMIENTO</t>
  </si>
  <si>
    <t>x</t>
  </si>
  <si>
    <t>DEHESA DE LOS ESTEPARES</t>
  </si>
  <si>
    <t>DEHESA DE VALDEMORALES Y PINADA DE LOS CENTENOS</t>
  </si>
  <si>
    <t>MONTES COMUNALES DE OREA</t>
  </si>
  <si>
    <t>PINARES DE PEÑALÉN</t>
  </si>
  <si>
    <t>PEÑALÉN</t>
  </si>
  <si>
    <t>CAÑADA DE LA SIMA</t>
  </si>
  <si>
    <t>VILLANUEVA DE ALCORÓN</t>
  </si>
  <si>
    <t>PROPIEDADES</t>
  </si>
  <si>
    <t>PUEBLO</t>
  </si>
  <si>
    <t>Junta de Comunidades de Castilla-La Mancha</t>
  </si>
  <si>
    <t>Madera</t>
  </si>
  <si>
    <t>Servicios ecosistémicos (conservación de biodiversidad y secuestro y almacenamiento de carbono)</t>
  </si>
  <si>
    <t>ARROYO DEL AZOR</t>
  </si>
  <si>
    <t>FUENCALIENTE</t>
  </si>
  <si>
    <t>AYUNTAMIENTO DE FUENCALIENTE</t>
  </si>
  <si>
    <t>LA CERECEDA</t>
  </si>
  <si>
    <t>DEHESA BOYAL</t>
  </si>
  <si>
    <t>HONTANILLAS</t>
  </si>
  <si>
    <t>NAVA DEL HORNO</t>
  </si>
  <si>
    <t>PEÑA ESCRITA</t>
  </si>
  <si>
    <t>ROBLEDO DE LAS HOYAS Y PEÑA RODRIGO</t>
  </si>
  <si>
    <t>UMBRÍA DE VENTILLAS</t>
  </si>
  <si>
    <t>CASTILNEGRO</t>
  </si>
  <si>
    <t>PUEBLA DE DON RODRIGO</t>
  </si>
  <si>
    <t>AYUNTAMIENTO DE PUEBLA DE DON RODRIGO</t>
  </si>
  <si>
    <t>EL TOBAREJO</t>
  </si>
  <si>
    <t>VALLES DEL TÉRMINO</t>
  </si>
  <si>
    <t>Incorporado al grupo en marzo 2023</t>
  </si>
  <si>
    <t>OJUELOS</t>
  </si>
  <si>
    <t>GARGANTA</t>
  </si>
  <si>
    <t>CABEZARRUBIAS DEL PUERTO</t>
  </si>
  <si>
    <t>BRAZATORTAS</t>
  </si>
  <si>
    <t>QUINTO DE ENMEDIO</t>
  </si>
  <si>
    <t>NAVAMANZANO</t>
  </si>
  <si>
    <t>Incorporado al grupo de FSC en septiembre de 2023</t>
  </si>
  <si>
    <t>Servicios Ecosistémicos (conservación de biodiversidad y secuestro y almacenamiento de carbono)</t>
  </si>
  <si>
    <t>Servicios Ecosistémicos (conservación de biodiversidad)</t>
  </si>
  <si>
    <t>Servicios ecosistémicos (conservación de biodiversidad)</t>
  </si>
  <si>
    <t>Dehesa Boyal de Arriba</t>
  </si>
  <si>
    <t>Alcoroches</t>
  </si>
  <si>
    <t>Pinar</t>
  </si>
  <si>
    <t>Alustante</t>
  </si>
  <si>
    <t>Los Quemados, El Pinar, Valhondo, Los Valles y La Torca</t>
  </si>
  <si>
    <t>Hoyo Redondillo, Palancar y Cabeza de la Muda</t>
  </si>
  <si>
    <t>Armallones</t>
  </si>
  <si>
    <t>Quemarrama, Umbría Negra y Villares</t>
  </si>
  <si>
    <t>Dehesa Espineda</t>
  </si>
  <si>
    <t>Checa</t>
  </si>
  <si>
    <t>Tarjado</t>
  </si>
  <si>
    <t>Cerro de Juan Lorente, Fuente cabañeros y otros</t>
  </si>
  <si>
    <t>Cabeza Pinosa</t>
  </si>
  <si>
    <t>Zaorejas</t>
  </si>
  <si>
    <t>La Canaleja</t>
  </si>
  <si>
    <t>Dehesa del Campo</t>
  </si>
  <si>
    <t>Dehesa de los Valles</t>
  </si>
  <si>
    <t>El Pinar</t>
  </si>
  <si>
    <t>La Reserva</t>
  </si>
  <si>
    <t>Umbría de Lorente, Morrones, Cuesta de la Sal, La Hoya Llano, Cabezuela, Vallejo del Horno y Laderas</t>
  </si>
  <si>
    <t>Incorporado al grupo en noviembre de 2023</t>
  </si>
  <si>
    <t>Cuarto Alarcón y Agregados</t>
  </si>
  <si>
    <t>Ayna</t>
  </si>
  <si>
    <t>Madera y aprovechamiento cinegético (caza)</t>
  </si>
  <si>
    <t>La Moraleja</t>
  </si>
  <si>
    <t>Incultos del Regalí y otros</t>
  </si>
  <si>
    <t>Letur</t>
  </si>
  <si>
    <t>Madera y servicios ecosistémicos de Servicios de las cuencas hidrográficas</t>
  </si>
  <si>
    <t>Macalones y Cueva de Los Gitanos</t>
  </si>
  <si>
    <t>Pozo Reolid y Agregados</t>
  </si>
  <si>
    <t>Oriñuela y Otros</t>
  </si>
  <si>
    <t>San Pedro</t>
  </si>
  <si>
    <t>Estepares y Casa de La Rambla</t>
  </si>
  <si>
    <t>Las Morericas</t>
  </si>
  <si>
    <t>Los Castillejos, la Une, La Pelocha y Otros</t>
  </si>
  <si>
    <t>Albacete</t>
  </si>
  <si>
    <t>Servicios de las cuencas hidrográficas</t>
  </si>
  <si>
    <t>AEN-FM/COC-001068</t>
  </si>
  <si>
    <t>Verificado SE en 2023</t>
  </si>
  <si>
    <t>Conservación de la biodiversidad y almacenamiento de carbono</t>
  </si>
  <si>
    <t>Hoya Celada y Calarejos/El Mosquito de Arriba y Hoya Honda/Guijarrilla y Talón</t>
  </si>
  <si>
    <t>Nerpio</t>
  </si>
  <si>
    <t>Alcabuche, Umbría y Solana del Soto y otros</t>
  </si>
  <si>
    <t>Mingarnao y Agregados</t>
  </si>
  <si>
    <t>Collado Rubio</t>
  </si>
  <si>
    <t>El Robledo, Romerales, Majada Hueca y Otros</t>
  </si>
  <si>
    <t>Los Morenos, Casa de la Hoya y Casa Alta</t>
  </si>
  <si>
    <t>La Tobilla y Cueva Aroca</t>
  </si>
  <si>
    <t>Camarillas y Otros</t>
  </si>
  <si>
    <t>Tamaral, Collado Villar, Casa Nueva y otros</t>
  </si>
  <si>
    <t>Cabeza Rasa y Cueva de Los Pies</t>
  </si>
  <si>
    <t>Yeste</t>
  </si>
  <si>
    <t>Riverte</t>
  </si>
  <si>
    <t>Incorporado al grupo en marzo de 2024</t>
  </si>
  <si>
    <t>Servicios ecosistémicos de Servicios de las cuencas hidrográficas</t>
  </si>
  <si>
    <t>Servicios ecosistémicos de Servicios de las cuencas hidrográficas sólo en los MUP 112 y 145</t>
  </si>
  <si>
    <t>112, 131 y 145</t>
  </si>
  <si>
    <t>Incluye la certificación de productos no maderables (caza) en los MUP Nº1, 113 y 115.</t>
  </si>
  <si>
    <t>178_213</t>
  </si>
  <si>
    <t>Garcielligeros y otros</t>
  </si>
  <si>
    <t>JCCM</t>
  </si>
  <si>
    <t>Dehesa Carnicera_Dehesa Carrascalejo</t>
  </si>
  <si>
    <t>Dehesa Palancar y Rebollar</t>
  </si>
  <si>
    <t>Valtablado</t>
  </si>
  <si>
    <t>Beteta</t>
  </si>
  <si>
    <t>LOS PILONES I</t>
  </si>
  <si>
    <t>SACERUELA</t>
  </si>
  <si>
    <t>LOS PILONES II</t>
  </si>
  <si>
    <t>Incorporado al grupo en 2024</t>
  </si>
  <si>
    <t>EL HORNILLO I</t>
  </si>
  <si>
    <t>EL HORNILLO II</t>
  </si>
  <si>
    <t>PARTE DEHESA VALDEHORNOS</t>
  </si>
  <si>
    <t>NAVALPINO</t>
  </si>
  <si>
    <t>Incorporado al grupo en 2022</t>
  </si>
  <si>
    <t>HORCAJO DE LOS MONTES</t>
  </si>
  <si>
    <t>Corcho, madera y SE (conservación biodiversidad)</t>
  </si>
  <si>
    <t>Corcho y madera</t>
  </si>
  <si>
    <t>Dehesa Boyal</t>
  </si>
  <si>
    <t>EATIM ALDEANUEVA DE ATIENZA TT.MM. CONDEMIOS DE ARRIBA</t>
  </si>
  <si>
    <t>La Rascosa y Pie y Pie y Medio</t>
  </si>
  <si>
    <t>Pinarejo, Pinarón y Dehesa de las Navas</t>
  </si>
  <si>
    <t>Pinar y Dehesa</t>
  </si>
  <si>
    <t>Dehesa y Pinar</t>
  </si>
  <si>
    <t>ARBETETA</t>
  </si>
  <si>
    <t>CAMPISÁBALOS</t>
  </si>
  <si>
    <t>Condemios de Abajo</t>
  </si>
  <si>
    <t>Condemios de Arriba</t>
  </si>
  <si>
    <t>La común</t>
  </si>
  <si>
    <t>Pinarejo y Llanos</t>
  </si>
  <si>
    <t>Las Requejadas</t>
  </si>
  <si>
    <t>Umbría del Estepar, Dehesillas y Umbría de los Llanillos</t>
  </si>
  <si>
    <t>El Pinar y Sitios del Llano, Cuesta, El Gordo y Otros</t>
  </si>
  <si>
    <t>Dehesa de Montecillo</t>
  </si>
  <si>
    <t>Muela de Utiel, Machorrillo, Muela del Conde y La Machorra</t>
  </si>
  <si>
    <t>Rebollar y Llanos</t>
  </si>
  <si>
    <t>Cabeza Gorda</t>
  </si>
  <si>
    <t>Galve de Sorbe</t>
  </si>
  <si>
    <t>Condemios de Arriba, Condemios de Abajo y Campisábalos</t>
  </si>
  <si>
    <t>Ocentejo</t>
  </si>
  <si>
    <t>Peralveche</t>
  </si>
  <si>
    <t>Taravilla</t>
  </si>
  <si>
    <t>Valtablado del Río</t>
  </si>
  <si>
    <t>Incorporado al grupo en octubre de 2024</t>
  </si>
  <si>
    <t>Dehesa de Majada Grande</t>
  </si>
  <si>
    <t>SLIMF</t>
  </si>
  <si>
    <t>CR-77</t>
  </si>
  <si>
    <t>CAPARROSO</t>
  </si>
  <si>
    <t>Anchuras</t>
  </si>
  <si>
    <t>Madera, corcho y carne de caza.</t>
  </si>
  <si>
    <t xml:space="preserve">CR-78 </t>
  </si>
  <si>
    <t>GALLEGO</t>
  </si>
  <si>
    <t xml:space="preserve">CR-82 </t>
  </si>
  <si>
    <t>CARAMUJALES</t>
  </si>
  <si>
    <t>Madera y corcho</t>
  </si>
  <si>
    <t>SI</t>
  </si>
  <si>
    <t xml:space="preserve">CR-83 </t>
  </si>
  <si>
    <t>VALDEGRACIA, COLONIAS, PLAZAS DE VER Y VALTRAVIESO</t>
  </si>
  <si>
    <t xml:space="preserve">CR-84 </t>
  </si>
  <si>
    <t>LA HIGUERUELA Y CHAPARRERA</t>
  </si>
  <si>
    <t>TO-36</t>
  </si>
  <si>
    <t>CAÑADILLAS, EL BURDEL Y PEÑASCOSAS ALTAS</t>
  </si>
  <si>
    <t>Sevilleja de la Jara</t>
  </si>
  <si>
    <t>Madera, corcho y carne de caza. SE (conservacion biodiversidad)</t>
  </si>
  <si>
    <t>TO-37</t>
  </si>
  <si>
    <t>QUINTO DE DON PEDRO</t>
  </si>
  <si>
    <t>Los Yébenes</t>
  </si>
  <si>
    <t>TO-38</t>
  </si>
  <si>
    <t>SOLANILLAS</t>
  </si>
  <si>
    <t>Madera, corcho y carne de caza</t>
  </si>
  <si>
    <t>TO-39</t>
  </si>
  <si>
    <t>LA NAVA DE DON DIEGO</t>
  </si>
  <si>
    <t>Los Navalucillos</t>
  </si>
  <si>
    <t>TO-40</t>
  </si>
  <si>
    <t>CARDEÑOSA</t>
  </si>
  <si>
    <t>TO-41</t>
  </si>
  <si>
    <t>VALDERROMERO Y CERRO DEL TOROZO</t>
  </si>
  <si>
    <t>Puerto de San Vicente</t>
  </si>
  <si>
    <t>Madera y carne de caza.</t>
  </si>
  <si>
    <t>TO-53</t>
  </si>
  <si>
    <t>ZAUCEJO</t>
  </si>
  <si>
    <t>Belvís de la Jara</t>
  </si>
  <si>
    <t>Incorporado al grupo en octubre 2023</t>
  </si>
  <si>
    <t>TO-4</t>
  </si>
  <si>
    <t>EL PINAR Y VALDEOLIVA</t>
  </si>
  <si>
    <t>Almorox</t>
  </si>
  <si>
    <t>Ayuntamiento</t>
  </si>
  <si>
    <t>Madera y piña</t>
  </si>
  <si>
    <t>Incorporado al grupo en octubre 2024</t>
  </si>
  <si>
    <t>TO-12</t>
  </si>
  <si>
    <t>SIERRALUENGA</t>
  </si>
  <si>
    <t>Urda</t>
  </si>
  <si>
    <t xml:space="preserve">TO-17 </t>
  </si>
  <si>
    <t>ROBLEDO VALIENTE</t>
  </si>
  <si>
    <t xml:space="preserve">TO-18 </t>
  </si>
  <si>
    <t>TIERRAS DE TALAVERA</t>
  </si>
  <si>
    <t xml:space="preserve">TO-19 </t>
  </si>
  <si>
    <t>TIERRAS DE TOLEDO</t>
  </si>
  <si>
    <t>Madera. SE (conservación biodiversidad)</t>
  </si>
  <si>
    <t>TO-22</t>
  </si>
  <si>
    <t>REDONDILLA Y SIERRA DEL BARRILÓN</t>
  </si>
  <si>
    <t>Torrecilla de la Jara</t>
  </si>
  <si>
    <t>TO-27</t>
  </si>
  <si>
    <t>AVELLANEDA</t>
  </si>
  <si>
    <t>Espinoso del Rey</t>
  </si>
  <si>
    <t>Madera y corcho. SE (secuestro y almacenamiento de carbono)</t>
  </si>
  <si>
    <t>TO-29</t>
  </si>
  <si>
    <t>SIERRAS DE ROBLEDO</t>
  </si>
  <si>
    <t>Robledo del Mazo</t>
  </si>
  <si>
    <t>TO-30</t>
  </si>
  <si>
    <t>SIERRAS DE SEVILLEJA</t>
  </si>
  <si>
    <t xml:space="preserve">Incluye productos no maderables (corcho, caza, resina, piña y jara). </t>
  </si>
  <si>
    <t>Actualización 2/12/2024</t>
  </si>
  <si>
    <t>Total superficie certificada (ha)</t>
  </si>
  <si>
    <t>Madera, resina, corcho y jara. SE (conservación biodiversidad y secuestro y almacenamiento de carbono)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</si>
</sst>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_-;\-* #,##0.00_-;_-* &quot;-&quot;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MS Sans Serif"/>
    </font>
    <font>
      <sz val="9"/>
      <name val="Arial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BE5D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15" fillId="0" borderId="0" applyFont="0" applyFill="0" applyBorder="0" applyAlignment="0" applyProtection="0"/>
  </cellStyleXfs>
  <cellXfs count="57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/>
    <xf numFmtId="0" fontId="1" fillId="0" borderId="0" xfId="0" applyFont="1"/>
    <xf numFmtId="0" fontId="7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8" fillId="2" borderId="1" xfId="0" applyFont="1" applyFill="1" applyBorder="1"/>
    <xf numFmtId="4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4" fontId="0" fillId="3" borderId="1" xfId="0" applyNumberFormat="1" applyFill="1" applyBorder="1"/>
    <xf numFmtId="4" fontId="1" fillId="0" borderId="0" xfId="0" applyNumberFormat="1" applyFont="1"/>
    <xf numFmtId="4" fontId="0" fillId="0" borderId="0" xfId="0" applyNumberFormat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8" fillId="2" borderId="2" xfId="0" applyFont="1" applyFill="1" applyBorder="1"/>
    <xf numFmtId="0" fontId="11" fillId="0" borderId="2" xfId="0" applyFont="1" applyBorder="1"/>
    <xf numFmtId="0" fontId="8" fillId="2" borderId="3" xfId="0" applyFont="1" applyFill="1" applyBorder="1"/>
    <xf numFmtId="4" fontId="0" fillId="0" borderId="3" xfId="0" applyNumberFormat="1" applyBorder="1" applyAlignment="1">
      <alignment vertical="top" wrapText="1"/>
    </xf>
    <xf numFmtId="0" fontId="12" fillId="0" borderId="0" xfId="0" applyFont="1"/>
    <xf numFmtId="0" fontId="0" fillId="0" borderId="1" xfId="0" applyBorder="1"/>
    <xf numFmtId="0" fontId="13" fillId="0" borderId="1" xfId="0" applyFont="1" applyBorder="1" applyAlignment="1">
      <alignment vertical="top" wrapText="1"/>
    </xf>
    <xf numFmtId="4" fontId="13" fillId="0" borderId="1" xfId="0" applyNumberFormat="1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4" fontId="14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/>
    </xf>
    <xf numFmtId="165" fontId="0" fillId="0" borderId="1" xfId="2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/>
    </xf>
    <xf numFmtId="0" fontId="16" fillId="4" borderId="1" xfId="0" applyFont="1" applyFill="1" applyBorder="1"/>
    <xf numFmtId="0" fontId="16" fillId="4" borderId="4" xfId="0" applyFont="1" applyFill="1" applyBorder="1"/>
    <xf numFmtId="0" fontId="16" fillId="4" borderId="4" xfId="0" applyFont="1" applyFill="1" applyBorder="1" applyAlignment="1">
      <alignment vertical="top" wrapText="1"/>
    </xf>
    <xf numFmtId="165" fontId="0" fillId="0" borderId="1" xfId="2" applyNumberFormat="1" applyFont="1" applyFill="1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165" fontId="0" fillId="0" borderId="1" xfId="2" applyNumberFormat="1" applyFont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3" borderId="3" xfId="0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0" fillId="3" borderId="4" xfId="0" applyFont="1" applyFill="1" applyBorder="1"/>
    <xf numFmtId="0" fontId="0" fillId="3" borderId="6" xfId="0" applyFont="1" applyFill="1" applyBorder="1"/>
    <xf numFmtId="0" fontId="0" fillId="3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/>
    <xf numFmtId="0" fontId="8" fillId="2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40957</xdr:rowOff>
    </xdr:from>
    <xdr:to>
      <xdr:col>0</xdr:col>
      <xdr:colOff>1182845</xdr:colOff>
      <xdr:row>0</xdr:row>
      <xdr:rowOff>764222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EC5792-0566-49C7-921A-ED94A77AE9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0" y="40957"/>
          <a:ext cx="1123315" cy="72326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1167765</xdr:colOff>
      <xdr:row>0</xdr:row>
      <xdr:rowOff>133350</xdr:rowOff>
    </xdr:from>
    <xdr:to>
      <xdr:col>10</xdr:col>
      <xdr:colOff>2172335</xdr:colOff>
      <xdr:row>0</xdr:row>
      <xdr:rowOff>872490</xdr:rowOff>
    </xdr:to>
    <xdr:pic>
      <xdr:nvPicPr>
        <xdr:cNvPr id="3" name="Imagen 2" descr="F:\Agricultura\DGPFEN\Eduardo Corroto\LOGO 40 ANIVERSARIO EA\logo_40_aniversario_ea_diferentes_formatos\marca-40-aniversario-estatuto-autonomia-castilla-la-mancha.png">
          <a:extLst>
            <a:ext uri="{FF2B5EF4-FFF2-40B4-BE49-F238E27FC236}">
              <a16:creationId xmlns:a16="http://schemas.microsoft.com/office/drawing/2014/main" id="{56DC288D-7243-43B6-8149-BCC743C5541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6340" y="133350"/>
          <a:ext cx="1004570" cy="7200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3"/>
  <sheetViews>
    <sheetView topLeftCell="A5" zoomScaleNormal="100" workbookViewId="0">
      <selection activeCell="D13" sqref="D13"/>
    </sheetView>
  </sheetViews>
  <sheetFormatPr baseColWidth="10" defaultColWidth="11.44140625" defaultRowHeight="14.4" x14ac:dyDescent="0.3"/>
  <cols>
    <col min="1" max="1" width="19.21875" customWidth="1"/>
    <col min="2" max="2" width="18.21875" customWidth="1"/>
    <col min="3" max="3" width="12.21875" customWidth="1"/>
    <col min="4" max="4" width="21.77734375" customWidth="1"/>
    <col min="5" max="5" width="19.77734375" customWidth="1"/>
    <col min="6" max="6" width="18.77734375" customWidth="1"/>
    <col min="7" max="7" width="15.6640625" bestFit="1" customWidth="1"/>
    <col min="9" max="9" width="19" customWidth="1"/>
    <col min="10" max="10" width="20.44140625" customWidth="1"/>
    <col min="11" max="11" width="39.21875" customWidth="1"/>
  </cols>
  <sheetData>
    <row r="1" spans="1:11" ht="84.75" customHeight="1" x14ac:dyDescent="0.3"/>
    <row r="2" spans="1:11" ht="41.25" customHeight="1" x14ac:dyDescent="0.3">
      <c r="A2" s="6" t="s">
        <v>0</v>
      </c>
    </row>
    <row r="3" spans="1:11" ht="43.2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</row>
    <row r="4" spans="1:11" ht="28.8" x14ac:dyDescent="0.3">
      <c r="A4" s="2" t="s">
        <v>155</v>
      </c>
      <c r="B4" s="1"/>
      <c r="C4" s="1"/>
      <c r="D4" s="1"/>
      <c r="E4" s="3">
        <v>27157.84</v>
      </c>
      <c r="F4" s="2">
        <v>22</v>
      </c>
      <c r="G4" s="3">
        <v>22893.88</v>
      </c>
      <c r="H4" s="2">
        <v>18</v>
      </c>
      <c r="I4" s="14" t="s">
        <v>156</v>
      </c>
      <c r="J4" s="2" t="s">
        <v>157</v>
      </c>
      <c r="K4" s="2" t="s">
        <v>177</v>
      </c>
    </row>
    <row r="5" spans="1:11" ht="32.25" customHeight="1" x14ac:dyDescent="0.3">
      <c r="A5" s="2" t="s">
        <v>12</v>
      </c>
      <c r="B5" s="2"/>
      <c r="C5" s="2"/>
      <c r="D5" s="2"/>
      <c r="E5" s="3">
        <v>38936.699999999997</v>
      </c>
      <c r="F5" s="2">
        <v>28</v>
      </c>
      <c r="G5" s="3">
        <v>4775.8599999999997</v>
      </c>
      <c r="H5" s="2">
        <v>2</v>
      </c>
      <c r="I5" s="2" t="s">
        <v>17</v>
      </c>
      <c r="J5" s="2" t="s">
        <v>13</v>
      </c>
      <c r="K5" s="2" t="s">
        <v>14</v>
      </c>
    </row>
    <row r="6" spans="1:11" ht="78.75" customHeight="1" x14ac:dyDescent="0.3">
      <c r="A6" s="2" t="s">
        <v>15</v>
      </c>
      <c r="B6" s="3">
        <f>CU!G23</f>
        <v>54307.080000000009</v>
      </c>
      <c r="C6" s="2">
        <v>21</v>
      </c>
      <c r="D6" s="2" t="s">
        <v>16</v>
      </c>
      <c r="E6" s="3">
        <v>52255.38</v>
      </c>
      <c r="F6" s="2">
        <v>20</v>
      </c>
      <c r="G6" s="3">
        <v>21184.22</v>
      </c>
      <c r="H6" s="2">
        <v>5</v>
      </c>
      <c r="I6" s="14" t="s">
        <v>20</v>
      </c>
      <c r="J6" s="2" t="s">
        <v>18</v>
      </c>
      <c r="K6" s="2"/>
    </row>
    <row r="7" spans="1:11" ht="72" x14ac:dyDescent="0.3">
      <c r="A7" s="2" t="s">
        <v>19</v>
      </c>
      <c r="B7" s="2"/>
      <c r="C7" s="2"/>
      <c r="D7" s="2"/>
      <c r="E7" s="13">
        <f>GU!G41</f>
        <v>50950.698999999993</v>
      </c>
      <c r="F7" s="14">
        <v>39</v>
      </c>
      <c r="G7" s="13">
        <f>GU!G41</f>
        <v>50950.698999999993</v>
      </c>
      <c r="H7" s="14">
        <v>39</v>
      </c>
      <c r="I7" s="14" t="s">
        <v>20</v>
      </c>
      <c r="J7" s="2" t="s">
        <v>21</v>
      </c>
      <c r="K7" s="4"/>
    </row>
    <row r="8" spans="1:11" ht="57.6" x14ac:dyDescent="0.3">
      <c r="A8" s="2" t="s">
        <v>22</v>
      </c>
      <c r="B8" s="2"/>
      <c r="C8" s="2"/>
      <c r="D8" s="2"/>
      <c r="E8" s="3">
        <f>TO!G23</f>
        <v>40530.25</v>
      </c>
      <c r="F8" s="2">
        <v>21</v>
      </c>
      <c r="G8" s="3">
        <v>20531.740000000002</v>
      </c>
      <c r="H8" s="2">
        <v>4</v>
      </c>
      <c r="I8" s="2" t="s">
        <v>159</v>
      </c>
      <c r="J8" s="2" t="s">
        <v>23</v>
      </c>
      <c r="K8" s="2" t="s">
        <v>290</v>
      </c>
    </row>
    <row r="9" spans="1:11" s="7" customFormat="1" ht="36" x14ac:dyDescent="0.3">
      <c r="A9" s="29" t="s">
        <v>24</v>
      </c>
      <c r="B9" s="30">
        <f>SUM(B6:B8)</f>
        <v>54307.080000000009</v>
      </c>
      <c r="C9" s="31"/>
      <c r="D9" s="31"/>
      <c r="E9" s="30">
        <f>E5+E6+E8+E7+E4</f>
        <v>209830.86899999998</v>
      </c>
      <c r="F9" s="31"/>
      <c r="G9" s="32">
        <f>G6+G8+G7+G5+G4</f>
        <v>120336.399</v>
      </c>
      <c r="H9" s="31"/>
      <c r="I9" s="31"/>
      <c r="J9" s="31"/>
      <c r="K9" s="31"/>
    </row>
    <row r="10" spans="1:11" x14ac:dyDescent="0.3">
      <c r="E10" s="17"/>
    </row>
    <row r="11" spans="1:11" x14ac:dyDescent="0.3">
      <c r="A11" s="27"/>
      <c r="E11" s="17"/>
      <c r="K11" s="8" t="s">
        <v>291</v>
      </c>
    </row>
    <row r="12" spans="1:11" ht="28.8" x14ac:dyDescent="0.3">
      <c r="B12" s="5"/>
      <c r="C12" s="5"/>
      <c r="D12" s="5" t="s">
        <v>292</v>
      </c>
      <c r="E12" s="17">
        <f>SUM(B6,E4:E5,E7:E8)</f>
        <v>211882.56900000002</v>
      </c>
      <c r="K12" s="5" t="s">
        <v>25</v>
      </c>
    </row>
    <row r="13" spans="1:11" x14ac:dyDescent="0.3">
      <c r="B13" s="5"/>
      <c r="C13" s="5"/>
      <c r="D13" s="5"/>
      <c r="E13" s="17"/>
      <c r="K13" s="5" t="s">
        <v>26</v>
      </c>
    </row>
  </sheetData>
  <pageMargins left="0.70866141732283472" right="0.51181102362204722" top="0.74803149606299213" bottom="0.74803149606299213" header="0.31496062992125984" footer="0.31496062992125984"/>
  <pageSetup paperSize="9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topLeftCell="A9" workbookViewId="0">
      <selection activeCell="B15" sqref="B15"/>
    </sheetView>
  </sheetViews>
  <sheetFormatPr baseColWidth="10" defaultColWidth="11.44140625" defaultRowHeight="14.4" x14ac:dyDescent="0.3"/>
  <cols>
    <col min="2" max="2" width="37.77734375" bestFit="1" customWidth="1"/>
    <col min="3" max="3" width="18.21875" customWidth="1"/>
    <col min="4" max="4" width="41.21875" bestFit="1" customWidth="1"/>
    <col min="5" max="5" width="5.77734375" bestFit="1" customWidth="1"/>
    <col min="6" max="6" width="7.21875" bestFit="1" customWidth="1"/>
    <col min="7" max="7" width="18.77734375" customWidth="1"/>
    <col min="8" max="8" width="67.5546875" bestFit="1" customWidth="1"/>
    <col min="9" max="9" width="33.44140625" bestFit="1" customWidth="1"/>
  </cols>
  <sheetData>
    <row r="1" spans="1:9" ht="21" x14ac:dyDescent="0.4">
      <c r="A1" s="12" t="s">
        <v>27</v>
      </c>
      <c r="B1" s="12" t="s">
        <v>28</v>
      </c>
      <c r="C1" s="12" t="s">
        <v>29</v>
      </c>
      <c r="D1" s="12" t="s">
        <v>30</v>
      </c>
      <c r="E1" s="12" t="s">
        <v>31</v>
      </c>
      <c r="F1" s="12" t="s">
        <v>32</v>
      </c>
      <c r="G1" s="12" t="s">
        <v>33</v>
      </c>
      <c r="H1" s="12" t="s">
        <v>34</v>
      </c>
      <c r="I1" s="12" t="s">
        <v>11</v>
      </c>
    </row>
    <row r="2" spans="1:9" x14ac:dyDescent="0.3">
      <c r="A2" s="34">
        <v>1</v>
      </c>
      <c r="B2" s="28" t="s">
        <v>141</v>
      </c>
      <c r="C2" s="28" t="s">
        <v>142</v>
      </c>
      <c r="D2" s="28" t="s">
        <v>91</v>
      </c>
      <c r="E2" s="34" t="s">
        <v>39</v>
      </c>
      <c r="F2" s="28"/>
      <c r="G2" s="41">
        <v>1868.13</v>
      </c>
      <c r="H2" s="28" t="s">
        <v>143</v>
      </c>
    </row>
    <row r="3" spans="1:9" x14ac:dyDescent="0.3">
      <c r="A3" s="34">
        <v>113</v>
      </c>
      <c r="B3" s="28" t="s">
        <v>144</v>
      </c>
      <c r="C3" s="28" t="s">
        <v>142</v>
      </c>
      <c r="D3" s="28" t="s">
        <v>91</v>
      </c>
      <c r="E3" s="34" t="s">
        <v>39</v>
      </c>
      <c r="F3" s="28"/>
      <c r="G3" s="41">
        <v>466.61</v>
      </c>
      <c r="H3" s="28" t="s">
        <v>143</v>
      </c>
      <c r="I3" s="36"/>
    </row>
    <row r="4" spans="1:9" x14ac:dyDescent="0.3">
      <c r="A4" s="34">
        <v>11</v>
      </c>
      <c r="B4" s="28" t="s">
        <v>145</v>
      </c>
      <c r="C4" s="28" t="s">
        <v>146</v>
      </c>
      <c r="D4" s="28" t="s">
        <v>91</v>
      </c>
      <c r="E4" s="34" t="s">
        <v>39</v>
      </c>
      <c r="F4" s="28"/>
      <c r="G4" s="41">
        <v>573.97299999999996</v>
      </c>
      <c r="H4" s="28" t="s">
        <v>147</v>
      </c>
    </row>
    <row r="5" spans="1:9" x14ac:dyDescent="0.3">
      <c r="A5" s="34">
        <v>12</v>
      </c>
      <c r="B5" s="28" t="s">
        <v>148</v>
      </c>
      <c r="C5" s="28" t="s">
        <v>146</v>
      </c>
      <c r="D5" s="28" t="s">
        <v>91</v>
      </c>
      <c r="E5" s="34" t="s">
        <v>39</v>
      </c>
      <c r="F5" s="28"/>
      <c r="G5" s="41">
        <v>920.82700000000011</v>
      </c>
      <c r="H5" s="28" t="s">
        <v>147</v>
      </c>
    </row>
    <row r="6" spans="1:9" x14ac:dyDescent="0.3">
      <c r="A6" s="34">
        <v>114</v>
      </c>
      <c r="B6" s="28" t="s">
        <v>149</v>
      </c>
      <c r="C6" s="28" t="s">
        <v>146</v>
      </c>
      <c r="D6" s="28" t="s">
        <v>91</v>
      </c>
      <c r="E6" s="34" t="s">
        <v>39</v>
      </c>
      <c r="F6" s="28"/>
      <c r="G6" s="41">
        <v>1796.09</v>
      </c>
      <c r="H6" s="28" t="s">
        <v>147</v>
      </c>
    </row>
    <row r="7" spans="1:9" x14ac:dyDescent="0.3">
      <c r="A7" s="34">
        <v>115</v>
      </c>
      <c r="B7" s="28" t="s">
        <v>150</v>
      </c>
      <c r="C7" s="28" t="s">
        <v>151</v>
      </c>
      <c r="D7" s="28" t="s">
        <v>91</v>
      </c>
      <c r="E7" s="34" t="s">
        <v>39</v>
      </c>
      <c r="F7" s="28"/>
      <c r="G7" s="41">
        <v>849.2</v>
      </c>
      <c r="H7" s="28" t="s">
        <v>143</v>
      </c>
    </row>
    <row r="8" spans="1:9" x14ac:dyDescent="0.3">
      <c r="A8" s="34">
        <v>144</v>
      </c>
      <c r="B8" s="37" t="s">
        <v>152</v>
      </c>
      <c r="C8" s="28" t="s">
        <v>146</v>
      </c>
      <c r="D8" s="28" t="s">
        <v>91</v>
      </c>
      <c r="E8" s="34" t="s">
        <v>39</v>
      </c>
      <c r="F8" s="28"/>
      <c r="G8" s="35">
        <v>2537.0300000000002</v>
      </c>
      <c r="H8" s="28" t="s">
        <v>147</v>
      </c>
    </row>
    <row r="9" spans="1:9" x14ac:dyDescent="0.3">
      <c r="A9" s="34">
        <v>169</v>
      </c>
      <c r="B9" s="28" t="s">
        <v>153</v>
      </c>
      <c r="C9" s="28" t="s">
        <v>146</v>
      </c>
      <c r="D9" s="28" t="s">
        <v>91</v>
      </c>
      <c r="E9" s="34" t="s">
        <v>39</v>
      </c>
      <c r="F9" s="28"/>
      <c r="G9" s="35">
        <v>880.06</v>
      </c>
      <c r="H9" s="28" t="s">
        <v>147</v>
      </c>
    </row>
    <row r="10" spans="1:9" x14ac:dyDescent="0.3">
      <c r="A10" s="34">
        <v>173</v>
      </c>
      <c r="B10" s="28" t="s">
        <v>154</v>
      </c>
      <c r="C10" s="28" t="s">
        <v>146</v>
      </c>
      <c r="D10" s="28" t="s">
        <v>91</v>
      </c>
      <c r="E10" s="34" t="s">
        <v>39</v>
      </c>
      <c r="F10" s="28"/>
      <c r="G10" s="35">
        <v>2773.99</v>
      </c>
      <c r="H10" s="28" t="s">
        <v>147</v>
      </c>
    </row>
    <row r="11" spans="1:9" ht="31.2" customHeight="1" x14ac:dyDescent="0.3">
      <c r="A11" s="18" t="s">
        <v>176</v>
      </c>
      <c r="B11" s="18" t="s">
        <v>160</v>
      </c>
      <c r="C11" s="42" t="s">
        <v>161</v>
      </c>
      <c r="D11" s="28" t="s">
        <v>91</v>
      </c>
      <c r="E11" s="43" t="s">
        <v>39</v>
      </c>
      <c r="F11" s="43"/>
      <c r="G11" s="44">
        <v>6874.65</v>
      </c>
      <c r="H11" s="45" t="s">
        <v>175</v>
      </c>
      <c r="I11" s="40" t="s">
        <v>173</v>
      </c>
    </row>
    <row r="12" spans="1:9" x14ac:dyDescent="0.3">
      <c r="A12" s="34">
        <v>95</v>
      </c>
      <c r="B12" s="34" t="s">
        <v>162</v>
      </c>
      <c r="C12" s="37" t="s">
        <v>161</v>
      </c>
      <c r="D12" s="28" t="s">
        <v>91</v>
      </c>
      <c r="E12" s="34" t="s">
        <v>39</v>
      </c>
      <c r="F12" s="34"/>
      <c r="G12" s="35">
        <v>1172.77</v>
      </c>
      <c r="H12" s="37" t="s">
        <v>174</v>
      </c>
      <c r="I12" s="39" t="s">
        <v>173</v>
      </c>
    </row>
    <row r="13" spans="1:9" x14ac:dyDescent="0.3">
      <c r="A13" s="34">
        <v>96</v>
      </c>
      <c r="B13" s="34" t="s">
        <v>163</v>
      </c>
      <c r="C13" s="37" t="s">
        <v>161</v>
      </c>
      <c r="D13" s="28" t="s">
        <v>91</v>
      </c>
      <c r="E13" s="34" t="s">
        <v>39</v>
      </c>
      <c r="F13" s="34"/>
      <c r="G13" s="35">
        <v>570.17999999999995</v>
      </c>
      <c r="H13" s="37" t="s">
        <v>174</v>
      </c>
      <c r="I13" s="39" t="s">
        <v>173</v>
      </c>
    </row>
    <row r="14" spans="1:9" x14ac:dyDescent="0.3">
      <c r="A14" s="34">
        <v>130</v>
      </c>
      <c r="B14" s="34" t="s">
        <v>164</v>
      </c>
      <c r="C14" s="37" t="s">
        <v>161</v>
      </c>
      <c r="D14" s="28" t="s">
        <v>91</v>
      </c>
      <c r="E14" s="34" t="s">
        <v>39</v>
      </c>
      <c r="F14" s="34"/>
      <c r="G14" s="35">
        <v>343.32</v>
      </c>
      <c r="H14" s="37" t="s">
        <v>174</v>
      </c>
      <c r="I14" s="39" t="s">
        <v>173</v>
      </c>
    </row>
    <row r="15" spans="1:9" x14ac:dyDescent="0.3">
      <c r="A15" s="34">
        <v>133</v>
      </c>
      <c r="B15" s="34" t="s">
        <v>165</v>
      </c>
      <c r="C15" s="37" t="s">
        <v>161</v>
      </c>
      <c r="D15" s="28" t="s">
        <v>91</v>
      </c>
      <c r="E15" s="34" t="s">
        <v>39</v>
      </c>
      <c r="F15" s="34"/>
      <c r="G15" s="35">
        <v>1893.31</v>
      </c>
      <c r="H15" s="37" t="s">
        <v>174</v>
      </c>
      <c r="I15" s="39" t="s">
        <v>173</v>
      </c>
    </row>
    <row r="16" spans="1:9" x14ac:dyDescent="0.3">
      <c r="A16" s="34">
        <v>135</v>
      </c>
      <c r="B16" s="34" t="s">
        <v>166</v>
      </c>
      <c r="C16" s="37" t="s">
        <v>161</v>
      </c>
      <c r="D16" s="28" t="s">
        <v>91</v>
      </c>
      <c r="E16" s="34" t="s">
        <v>39</v>
      </c>
      <c r="F16" s="34"/>
      <c r="G16" s="35">
        <v>918.3</v>
      </c>
      <c r="H16" s="37" t="s">
        <v>174</v>
      </c>
      <c r="I16" s="39" t="s">
        <v>173</v>
      </c>
    </row>
    <row r="17" spans="1:9" x14ac:dyDescent="0.3">
      <c r="A17" s="34">
        <v>136</v>
      </c>
      <c r="B17" s="34" t="s">
        <v>167</v>
      </c>
      <c r="C17" s="37" t="s">
        <v>161</v>
      </c>
      <c r="D17" s="28" t="s">
        <v>91</v>
      </c>
      <c r="E17" s="34" t="s">
        <v>39</v>
      </c>
      <c r="F17" s="34"/>
      <c r="G17" s="35">
        <v>310.12</v>
      </c>
      <c r="H17" s="37" t="s">
        <v>174</v>
      </c>
      <c r="I17" s="39" t="s">
        <v>173</v>
      </c>
    </row>
    <row r="18" spans="1:9" x14ac:dyDescent="0.3">
      <c r="A18" s="34">
        <v>137</v>
      </c>
      <c r="B18" s="34" t="s">
        <v>168</v>
      </c>
      <c r="C18" s="37" t="s">
        <v>161</v>
      </c>
      <c r="D18" s="28" t="s">
        <v>91</v>
      </c>
      <c r="E18" s="34" t="s">
        <v>39</v>
      </c>
      <c r="F18" s="34"/>
      <c r="G18" s="35">
        <v>415.88</v>
      </c>
      <c r="H18" s="37" t="s">
        <v>174</v>
      </c>
      <c r="I18" s="39" t="s">
        <v>173</v>
      </c>
    </row>
    <row r="19" spans="1:9" x14ac:dyDescent="0.3">
      <c r="A19" s="34">
        <v>118</v>
      </c>
      <c r="B19" s="34" t="s">
        <v>169</v>
      </c>
      <c r="C19" s="37" t="s">
        <v>161</v>
      </c>
      <c r="D19" s="28" t="s">
        <v>91</v>
      </c>
      <c r="E19" s="34" t="s">
        <v>39</v>
      </c>
      <c r="F19" s="34"/>
      <c r="G19" s="35">
        <v>1418.92</v>
      </c>
      <c r="H19" s="37" t="s">
        <v>174</v>
      </c>
      <c r="I19" s="39" t="s">
        <v>173</v>
      </c>
    </row>
    <row r="20" spans="1:9" x14ac:dyDescent="0.3">
      <c r="A20" s="34">
        <v>146</v>
      </c>
      <c r="B20" s="34" t="s">
        <v>170</v>
      </c>
      <c r="C20" s="37" t="s">
        <v>171</v>
      </c>
      <c r="D20" s="28" t="s">
        <v>91</v>
      </c>
      <c r="E20" s="34" t="s">
        <v>39</v>
      </c>
      <c r="F20" s="34"/>
      <c r="G20" s="35">
        <v>489.21</v>
      </c>
      <c r="H20" s="37" t="s">
        <v>174</v>
      </c>
      <c r="I20" s="39" t="s">
        <v>173</v>
      </c>
    </row>
    <row r="21" spans="1:9" x14ac:dyDescent="0.3">
      <c r="A21" s="34">
        <v>174</v>
      </c>
      <c r="B21" s="34" t="s">
        <v>172</v>
      </c>
      <c r="C21" s="37" t="s">
        <v>171</v>
      </c>
      <c r="D21" s="28" t="s">
        <v>91</v>
      </c>
      <c r="E21" s="34" t="s">
        <v>39</v>
      </c>
      <c r="F21" s="34"/>
      <c r="G21" s="35">
        <v>85.27</v>
      </c>
      <c r="H21" s="37" t="s">
        <v>174</v>
      </c>
      <c r="I21" s="38" t="s">
        <v>173</v>
      </c>
    </row>
    <row r="22" spans="1:9" x14ac:dyDescent="0.3">
      <c r="G22" s="36">
        <f>SUM(G2:G21)</f>
        <v>27157.84</v>
      </c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topLeftCell="A23" workbookViewId="0">
      <selection activeCell="A30" sqref="A30"/>
    </sheetView>
  </sheetViews>
  <sheetFormatPr baseColWidth="10" defaultColWidth="11.44140625" defaultRowHeight="14.4" x14ac:dyDescent="0.3"/>
  <cols>
    <col min="2" max="2" width="29.5546875" customWidth="1"/>
    <col min="3" max="3" width="27" customWidth="1"/>
    <col min="4" max="4" width="19.21875" customWidth="1"/>
    <col min="5" max="5" width="8.5546875" customWidth="1"/>
    <col min="6" max="6" width="7.77734375" customWidth="1"/>
    <col min="7" max="7" width="17.44140625" customWidth="1"/>
    <col min="8" max="8" width="30" customWidth="1"/>
    <col min="9" max="9" width="32.77734375" bestFit="1" customWidth="1"/>
  </cols>
  <sheetData>
    <row r="1" spans="1:9" ht="21" x14ac:dyDescent="0.4">
      <c r="A1" s="12" t="s">
        <v>27</v>
      </c>
      <c r="B1" s="12" t="s">
        <v>28</v>
      </c>
      <c r="C1" s="12" t="s">
        <v>29</v>
      </c>
      <c r="D1" s="12" t="s">
        <v>30</v>
      </c>
      <c r="E1" s="52" t="s">
        <v>31</v>
      </c>
      <c r="F1" s="12" t="s">
        <v>32</v>
      </c>
      <c r="G1" s="12" t="s">
        <v>35</v>
      </c>
      <c r="H1" s="12" t="s">
        <v>34</v>
      </c>
      <c r="I1" s="12" t="s">
        <v>11</v>
      </c>
    </row>
    <row r="2" spans="1:9" ht="20.399999999999999" x14ac:dyDescent="0.3">
      <c r="A2" s="19">
        <v>43</v>
      </c>
      <c r="B2" s="2" t="s">
        <v>36</v>
      </c>
      <c r="C2" s="2" t="s">
        <v>37</v>
      </c>
      <c r="D2" s="20" t="s">
        <v>38</v>
      </c>
      <c r="E2" s="18" t="s">
        <v>39</v>
      </c>
      <c r="F2" s="2"/>
      <c r="G2" s="3">
        <v>763.3</v>
      </c>
      <c r="H2" s="2" t="s">
        <v>196</v>
      </c>
      <c r="I2" s="53" t="s">
        <v>193</v>
      </c>
    </row>
    <row r="3" spans="1:9" ht="20.399999999999999" x14ac:dyDescent="0.3">
      <c r="A3" s="19">
        <v>47</v>
      </c>
      <c r="B3" s="2" t="s">
        <v>40</v>
      </c>
      <c r="C3" s="2" t="s">
        <v>41</v>
      </c>
      <c r="D3" s="20" t="s">
        <v>38</v>
      </c>
      <c r="E3" s="18" t="s">
        <v>39</v>
      </c>
      <c r="F3" s="2"/>
      <c r="G3" s="3">
        <v>1725.26</v>
      </c>
      <c r="H3" s="2" t="s">
        <v>196</v>
      </c>
      <c r="I3" s="53" t="s">
        <v>193</v>
      </c>
    </row>
    <row r="4" spans="1:9" ht="20.399999999999999" x14ac:dyDescent="0.3">
      <c r="A4" s="19">
        <v>50</v>
      </c>
      <c r="B4" s="2" t="s">
        <v>42</v>
      </c>
      <c r="C4" s="2" t="s">
        <v>43</v>
      </c>
      <c r="D4" s="20" t="s">
        <v>38</v>
      </c>
      <c r="E4" s="18" t="s">
        <v>39</v>
      </c>
      <c r="F4" s="2"/>
      <c r="G4" s="3">
        <v>1158.45</v>
      </c>
      <c r="H4" s="2" t="s">
        <v>92</v>
      </c>
      <c r="I4" s="53" t="s">
        <v>193</v>
      </c>
    </row>
    <row r="5" spans="1:9" ht="28.8" x14ac:dyDescent="0.3">
      <c r="A5" s="19">
        <v>54</v>
      </c>
      <c r="B5" s="2" t="s">
        <v>111</v>
      </c>
      <c r="C5" s="2" t="s">
        <v>113</v>
      </c>
      <c r="D5" s="20" t="s">
        <v>38</v>
      </c>
      <c r="E5" s="18" t="s">
        <v>39</v>
      </c>
      <c r="F5" s="2"/>
      <c r="G5" s="3">
        <v>3231.28</v>
      </c>
      <c r="H5" s="2" t="s">
        <v>195</v>
      </c>
      <c r="I5" s="53" t="s">
        <v>158</v>
      </c>
    </row>
    <row r="6" spans="1:9" ht="28.8" x14ac:dyDescent="0.3">
      <c r="A6" s="19">
        <v>56</v>
      </c>
      <c r="B6" s="2" t="s">
        <v>110</v>
      </c>
      <c r="C6" s="2" t="s">
        <v>112</v>
      </c>
      <c r="D6" s="20" t="s">
        <v>38</v>
      </c>
      <c r="E6" s="18" t="s">
        <v>39</v>
      </c>
      <c r="F6" s="2"/>
      <c r="G6" s="3">
        <v>1544.58</v>
      </c>
      <c r="H6" s="2" t="s">
        <v>195</v>
      </c>
      <c r="I6" s="53" t="s">
        <v>158</v>
      </c>
    </row>
    <row r="7" spans="1:9" ht="20.399999999999999" x14ac:dyDescent="0.3">
      <c r="A7" s="19">
        <v>55</v>
      </c>
      <c r="B7" s="2" t="s">
        <v>44</v>
      </c>
      <c r="C7" s="2" t="s">
        <v>45</v>
      </c>
      <c r="D7" s="20" t="s">
        <v>38</v>
      </c>
      <c r="E7" s="18" t="s">
        <v>39</v>
      </c>
      <c r="F7" s="2"/>
      <c r="G7" s="3">
        <v>1134.25</v>
      </c>
      <c r="H7" s="2" t="s">
        <v>196</v>
      </c>
      <c r="I7" s="53" t="s">
        <v>193</v>
      </c>
    </row>
    <row r="8" spans="1:9" ht="20.399999999999999" x14ac:dyDescent="0.3">
      <c r="A8" s="19">
        <v>57</v>
      </c>
      <c r="B8" s="2" t="s">
        <v>114</v>
      </c>
      <c r="C8" s="2" t="s">
        <v>46</v>
      </c>
      <c r="D8" s="20" t="s">
        <v>38</v>
      </c>
      <c r="E8" s="18" t="s">
        <v>39</v>
      </c>
      <c r="F8" s="2"/>
      <c r="G8" s="3">
        <v>1166.67</v>
      </c>
      <c r="H8" s="2" t="s">
        <v>92</v>
      </c>
      <c r="I8" s="53" t="s">
        <v>193</v>
      </c>
    </row>
    <row r="9" spans="1:9" ht="20.399999999999999" x14ac:dyDescent="0.3">
      <c r="A9" s="19">
        <v>62</v>
      </c>
      <c r="B9" s="2" t="s">
        <v>47</v>
      </c>
      <c r="C9" s="2" t="s">
        <v>48</v>
      </c>
      <c r="D9" s="20" t="s">
        <v>38</v>
      </c>
      <c r="E9" s="18" t="s">
        <v>39</v>
      </c>
      <c r="F9" s="2"/>
      <c r="G9" s="3">
        <v>6240.76</v>
      </c>
      <c r="H9" s="2" t="s">
        <v>196</v>
      </c>
      <c r="I9" s="53" t="s">
        <v>193</v>
      </c>
    </row>
    <row r="10" spans="1:9" ht="20.399999999999999" x14ac:dyDescent="0.3">
      <c r="A10" s="19">
        <v>67</v>
      </c>
      <c r="B10" s="2" t="s">
        <v>49</v>
      </c>
      <c r="C10" s="2" t="s">
        <v>50</v>
      </c>
      <c r="D10" s="20" t="s">
        <v>38</v>
      </c>
      <c r="E10" s="18" t="s">
        <v>39</v>
      </c>
      <c r="F10" s="2"/>
      <c r="G10" s="3">
        <v>412.83</v>
      </c>
      <c r="H10" s="2" t="s">
        <v>92</v>
      </c>
      <c r="I10" s="53" t="s">
        <v>193</v>
      </c>
    </row>
    <row r="11" spans="1:9" ht="20.399999999999999" x14ac:dyDescent="0.3">
      <c r="A11" s="19">
        <v>69</v>
      </c>
      <c r="B11" s="2" t="s">
        <v>51</v>
      </c>
      <c r="C11" s="2" t="s">
        <v>52</v>
      </c>
      <c r="D11" s="20" t="s">
        <v>38</v>
      </c>
      <c r="E11" s="18" t="s">
        <v>39</v>
      </c>
      <c r="F11" s="2"/>
      <c r="G11" s="3">
        <v>617.05999999999995</v>
      </c>
      <c r="H11" s="2" t="s">
        <v>92</v>
      </c>
      <c r="I11" s="53" t="s">
        <v>193</v>
      </c>
    </row>
    <row r="12" spans="1:9" ht="20.399999999999999" x14ac:dyDescent="0.3">
      <c r="A12" s="19">
        <v>86</v>
      </c>
      <c r="B12" s="2" t="s">
        <v>53</v>
      </c>
      <c r="C12" s="2" t="s">
        <v>54</v>
      </c>
      <c r="D12" s="20" t="s">
        <v>38</v>
      </c>
      <c r="E12" s="18" t="s">
        <v>39</v>
      </c>
      <c r="F12" s="2"/>
      <c r="G12" s="3">
        <v>1460.69</v>
      </c>
      <c r="H12" s="2" t="s">
        <v>92</v>
      </c>
      <c r="I12" s="53" t="s">
        <v>193</v>
      </c>
    </row>
    <row r="13" spans="1:9" ht="20.399999999999999" x14ac:dyDescent="0.3">
      <c r="A13" s="19">
        <v>1</v>
      </c>
      <c r="B13" s="2" t="s">
        <v>94</v>
      </c>
      <c r="C13" s="2" t="s">
        <v>95</v>
      </c>
      <c r="D13" s="20" t="s">
        <v>96</v>
      </c>
      <c r="E13" s="18" t="s">
        <v>39</v>
      </c>
      <c r="F13" s="2"/>
      <c r="G13" s="3">
        <v>1939.684</v>
      </c>
      <c r="H13" s="2" t="s">
        <v>196</v>
      </c>
      <c r="I13" s="53" t="s">
        <v>109</v>
      </c>
    </row>
    <row r="14" spans="1:9" ht="20.399999999999999" x14ac:dyDescent="0.3">
      <c r="A14" s="19">
        <v>2</v>
      </c>
      <c r="B14" s="2" t="s">
        <v>97</v>
      </c>
      <c r="C14" s="2" t="s">
        <v>95</v>
      </c>
      <c r="D14" s="20" t="s">
        <v>96</v>
      </c>
      <c r="E14" s="18" t="s">
        <v>39</v>
      </c>
      <c r="F14" s="2"/>
      <c r="G14" s="3">
        <v>1223.3050000000001</v>
      </c>
      <c r="H14" s="2" t="s">
        <v>196</v>
      </c>
      <c r="I14" s="53" t="s">
        <v>109</v>
      </c>
    </row>
    <row r="15" spans="1:9" ht="20.399999999999999" x14ac:dyDescent="0.3">
      <c r="A15" s="19">
        <v>3</v>
      </c>
      <c r="B15" s="2" t="s">
        <v>98</v>
      </c>
      <c r="C15" s="2" t="s">
        <v>95</v>
      </c>
      <c r="D15" s="20" t="s">
        <v>96</v>
      </c>
      <c r="E15" s="18" t="s">
        <v>39</v>
      </c>
      <c r="F15" s="2"/>
      <c r="G15" s="3">
        <v>872.79899999999998</v>
      </c>
      <c r="H15" s="2" t="s">
        <v>196</v>
      </c>
      <c r="I15" s="53" t="s">
        <v>109</v>
      </c>
    </row>
    <row r="16" spans="1:9" ht="20.399999999999999" x14ac:dyDescent="0.3">
      <c r="A16" s="19">
        <v>4</v>
      </c>
      <c r="B16" s="2" t="s">
        <v>99</v>
      </c>
      <c r="C16" s="2" t="s">
        <v>95</v>
      </c>
      <c r="D16" s="20" t="s">
        <v>96</v>
      </c>
      <c r="E16" s="18" t="s">
        <v>39</v>
      </c>
      <c r="F16" s="2"/>
      <c r="G16" s="3">
        <v>250.32300000000001</v>
      </c>
      <c r="H16" s="2" t="s">
        <v>196</v>
      </c>
      <c r="I16" s="53" t="s">
        <v>109</v>
      </c>
    </row>
    <row r="17" spans="1:9" ht="20.399999999999999" x14ac:dyDescent="0.3">
      <c r="A17" s="19">
        <v>5</v>
      </c>
      <c r="B17" s="2" t="s">
        <v>115</v>
      </c>
      <c r="C17" s="2" t="s">
        <v>95</v>
      </c>
      <c r="D17" s="20" t="s">
        <v>96</v>
      </c>
      <c r="E17" s="18" t="s">
        <v>39</v>
      </c>
      <c r="F17" s="2"/>
      <c r="G17" s="3">
        <v>826.61900000000003</v>
      </c>
      <c r="H17" s="2" t="s">
        <v>196</v>
      </c>
      <c r="I17" s="53" t="s">
        <v>109</v>
      </c>
    </row>
    <row r="18" spans="1:9" ht="20.399999999999999" x14ac:dyDescent="0.3">
      <c r="A18" s="19">
        <v>6</v>
      </c>
      <c r="B18" s="2" t="s">
        <v>100</v>
      </c>
      <c r="C18" s="2" t="s">
        <v>95</v>
      </c>
      <c r="D18" s="20" t="s">
        <v>96</v>
      </c>
      <c r="E18" s="18" t="s">
        <v>39</v>
      </c>
      <c r="F18" s="2"/>
      <c r="G18" s="3">
        <v>2186.268</v>
      </c>
      <c r="H18" s="2" t="s">
        <v>196</v>
      </c>
      <c r="I18" s="53" t="s">
        <v>109</v>
      </c>
    </row>
    <row r="19" spans="1:9" ht="20.399999999999999" x14ac:dyDescent="0.3">
      <c r="A19" s="19">
        <v>7</v>
      </c>
      <c r="B19" s="2" t="s">
        <v>101</v>
      </c>
      <c r="C19" s="2" t="s">
        <v>95</v>
      </c>
      <c r="D19" s="20" t="s">
        <v>96</v>
      </c>
      <c r="E19" s="18" t="s">
        <v>39</v>
      </c>
      <c r="F19" s="2"/>
      <c r="G19" s="3">
        <v>531.28499999999997</v>
      </c>
      <c r="H19" s="2" t="s">
        <v>196</v>
      </c>
      <c r="I19" s="53" t="s">
        <v>109</v>
      </c>
    </row>
    <row r="20" spans="1:9" ht="28.8" x14ac:dyDescent="0.3">
      <c r="A20" s="19">
        <v>8</v>
      </c>
      <c r="B20" s="2" t="s">
        <v>102</v>
      </c>
      <c r="C20" s="2" t="s">
        <v>95</v>
      </c>
      <c r="D20" s="20" t="s">
        <v>96</v>
      </c>
      <c r="E20" s="18" t="s">
        <v>39</v>
      </c>
      <c r="F20" s="2"/>
      <c r="G20" s="3">
        <v>578.24599999999998</v>
      </c>
      <c r="H20" s="2" t="s">
        <v>196</v>
      </c>
      <c r="I20" s="53" t="s">
        <v>109</v>
      </c>
    </row>
    <row r="21" spans="1:9" ht="20.399999999999999" x14ac:dyDescent="0.3">
      <c r="A21" s="19">
        <v>9</v>
      </c>
      <c r="B21" s="2" t="s">
        <v>103</v>
      </c>
      <c r="C21" s="2" t="s">
        <v>95</v>
      </c>
      <c r="D21" s="20" t="s">
        <v>96</v>
      </c>
      <c r="E21" s="18" t="s">
        <v>39</v>
      </c>
      <c r="F21" s="2"/>
      <c r="G21" s="3">
        <v>1699.5350000000001</v>
      </c>
      <c r="H21" s="2" t="s">
        <v>196</v>
      </c>
      <c r="I21" s="53" t="s">
        <v>109</v>
      </c>
    </row>
    <row r="22" spans="1:9" ht="20.399999999999999" x14ac:dyDescent="0.3">
      <c r="A22" s="19">
        <v>14</v>
      </c>
      <c r="B22" s="2" t="s">
        <v>104</v>
      </c>
      <c r="C22" s="2" t="s">
        <v>105</v>
      </c>
      <c r="D22" s="20" t="s">
        <v>106</v>
      </c>
      <c r="E22" s="18" t="s">
        <v>39</v>
      </c>
      <c r="F22" s="2"/>
      <c r="G22" s="3">
        <v>1355.36</v>
      </c>
      <c r="H22" s="2" t="s">
        <v>196</v>
      </c>
      <c r="I22" s="53" t="s">
        <v>109</v>
      </c>
    </row>
    <row r="23" spans="1:9" ht="20.399999999999999" x14ac:dyDescent="0.3">
      <c r="A23" s="19">
        <v>15</v>
      </c>
      <c r="B23" s="2" t="s">
        <v>107</v>
      </c>
      <c r="C23" s="2" t="s">
        <v>105</v>
      </c>
      <c r="D23" s="20" t="s">
        <v>106</v>
      </c>
      <c r="E23" s="18" t="s">
        <v>39</v>
      </c>
      <c r="F23" s="2"/>
      <c r="G23" s="3">
        <v>429.29</v>
      </c>
      <c r="H23" s="2" t="s">
        <v>196</v>
      </c>
      <c r="I23" s="53" t="s">
        <v>109</v>
      </c>
    </row>
    <row r="24" spans="1:9" ht="20.399999999999999" x14ac:dyDescent="0.3">
      <c r="A24" s="19">
        <v>16</v>
      </c>
      <c r="B24" s="2" t="s">
        <v>108</v>
      </c>
      <c r="C24" s="2" t="s">
        <v>105</v>
      </c>
      <c r="D24" s="20" t="s">
        <v>106</v>
      </c>
      <c r="E24" s="18" t="s">
        <v>39</v>
      </c>
      <c r="F24" s="2"/>
      <c r="G24" s="3">
        <v>3762.67</v>
      </c>
      <c r="H24" s="2" t="s">
        <v>196</v>
      </c>
      <c r="I24" s="53" t="s">
        <v>109</v>
      </c>
    </row>
    <row r="25" spans="1:9" ht="20.399999999999999" x14ac:dyDescent="0.3">
      <c r="A25" s="19">
        <v>17</v>
      </c>
      <c r="B25" s="2" t="s">
        <v>185</v>
      </c>
      <c r="C25" s="2" t="s">
        <v>43</v>
      </c>
      <c r="D25" s="20" t="s">
        <v>38</v>
      </c>
      <c r="E25" s="18" t="s">
        <v>39</v>
      </c>
      <c r="F25" s="2"/>
      <c r="G25" s="3">
        <v>1472.35</v>
      </c>
      <c r="H25" s="2" t="s">
        <v>196</v>
      </c>
      <c r="I25" s="53" t="s">
        <v>188</v>
      </c>
    </row>
    <row r="26" spans="1:9" ht="20.399999999999999" x14ac:dyDescent="0.3">
      <c r="A26" s="19">
        <v>18</v>
      </c>
      <c r="B26" s="2" t="s">
        <v>187</v>
      </c>
      <c r="C26" s="2" t="s">
        <v>186</v>
      </c>
      <c r="D26" s="20" t="s">
        <v>38</v>
      </c>
      <c r="E26" s="18" t="s">
        <v>39</v>
      </c>
      <c r="F26" s="2"/>
      <c r="G26" s="3">
        <v>434.13</v>
      </c>
      <c r="H26" s="2" t="s">
        <v>196</v>
      </c>
      <c r="I26" s="53" t="s">
        <v>188</v>
      </c>
    </row>
    <row r="27" spans="1:9" ht="20.399999999999999" x14ac:dyDescent="0.3">
      <c r="A27" s="19">
        <v>19</v>
      </c>
      <c r="B27" s="2" t="s">
        <v>189</v>
      </c>
      <c r="C27" s="2" t="s">
        <v>192</v>
      </c>
      <c r="D27" s="20" t="s">
        <v>38</v>
      </c>
      <c r="E27" s="18" t="s">
        <v>39</v>
      </c>
      <c r="F27" s="2"/>
      <c r="G27" s="3">
        <v>1337.23</v>
      </c>
      <c r="H27" s="2" t="s">
        <v>196</v>
      </c>
      <c r="I27" s="53" t="s">
        <v>188</v>
      </c>
    </row>
    <row r="28" spans="1:9" ht="20.399999999999999" x14ac:dyDescent="0.3">
      <c r="A28" s="19">
        <v>20</v>
      </c>
      <c r="B28" s="2" t="s">
        <v>190</v>
      </c>
      <c r="C28" s="2" t="s">
        <v>194</v>
      </c>
      <c r="D28" s="20" t="s">
        <v>38</v>
      </c>
      <c r="E28" s="18" t="s">
        <v>39</v>
      </c>
      <c r="F28" s="2"/>
      <c r="G28" s="3">
        <v>28.8</v>
      </c>
      <c r="H28" s="2" t="s">
        <v>196</v>
      </c>
      <c r="I28" s="53" t="s">
        <v>188</v>
      </c>
    </row>
    <row r="29" spans="1:9" ht="20.399999999999999" x14ac:dyDescent="0.3">
      <c r="A29" s="19">
        <v>21</v>
      </c>
      <c r="B29" s="2" t="s">
        <v>191</v>
      </c>
      <c r="C29" s="2" t="s">
        <v>192</v>
      </c>
      <c r="D29" s="20" t="s">
        <v>38</v>
      </c>
      <c r="E29" s="18" t="s">
        <v>39</v>
      </c>
      <c r="F29" s="2"/>
      <c r="G29" s="3">
        <v>553.67999999999995</v>
      </c>
      <c r="H29" s="2" t="s">
        <v>92</v>
      </c>
      <c r="I29" s="53" t="s">
        <v>188</v>
      </c>
    </row>
    <row r="30" spans="1:9" ht="14.25" customHeight="1" x14ac:dyDescent="0.3">
      <c r="G30" s="16">
        <f>SUM(G2:G29)</f>
        <v>38936.704000000005</v>
      </c>
    </row>
  </sheetData>
  <sortState xmlns:xlrd2="http://schemas.microsoft.com/office/spreadsheetml/2017/richdata2" ref="A2:H25">
    <sortCondition ref="A2:A25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"/>
  <sheetViews>
    <sheetView topLeftCell="A15" workbookViewId="0">
      <selection activeCell="H26" sqref="H26"/>
    </sheetView>
  </sheetViews>
  <sheetFormatPr baseColWidth="10" defaultColWidth="11.44140625" defaultRowHeight="14.4" x14ac:dyDescent="0.3"/>
  <cols>
    <col min="2" max="2" width="25.21875" customWidth="1"/>
    <col min="4" max="4" width="18.77734375" bestFit="1" customWidth="1"/>
    <col min="7" max="7" width="17.5546875" customWidth="1"/>
    <col min="8" max="8" width="59.5546875" customWidth="1"/>
  </cols>
  <sheetData>
    <row r="1" spans="1:8" ht="21" x14ac:dyDescent="0.4">
      <c r="A1" s="12" t="s">
        <v>27</v>
      </c>
      <c r="B1" s="12" t="s">
        <v>28</v>
      </c>
      <c r="C1" s="12" t="s">
        <v>29</v>
      </c>
      <c r="D1" s="12" t="s">
        <v>30</v>
      </c>
      <c r="E1" s="12" t="s">
        <v>31</v>
      </c>
      <c r="F1" s="12" t="s">
        <v>32</v>
      </c>
      <c r="G1" s="12" t="s">
        <v>35</v>
      </c>
      <c r="H1" s="12" t="s">
        <v>34</v>
      </c>
    </row>
    <row r="2" spans="1:8" x14ac:dyDescent="0.3">
      <c r="A2" s="9">
        <v>44</v>
      </c>
      <c r="B2" s="9" t="s">
        <v>55</v>
      </c>
      <c r="C2" s="9" t="s">
        <v>56</v>
      </c>
      <c r="D2" s="9" t="s">
        <v>57</v>
      </c>
      <c r="E2" s="10" t="s">
        <v>39</v>
      </c>
      <c r="F2" s="10" t="s">
        <v>39</v>
      </c>
      <c r="G2" s="15">
        <v>2355.6999999999998</v>
      </c>
      <c r="H2" s="11"/>
    </row>
    <row r="3" spans="1:8" x14ac:dyDescent="0.3">
      <c r="A3" s="9">
        <v>45</v>
      </c>
      <c r="B3" s="9" t="s">
        <v>58</v>
      </c>
      <c r="C3" s="9" t="s">
        <v>56</v>
      </c>
      <c r="D3" s="9" t="s">
        <v>57</v>
      </c>
      <c r="E3" s="10" t="s">
        <v>39</v>
      </c>
      <c r="F3" s="10" t="s">
        <v>39</v>
      </c>
      <c r="G3" s="15">
        <v>1489.65</v>
      </c>
      <c r="H3" s="11"/>
    </row>
    <row r="4" spans="1:8" x14ac:dyDescent="0.3">
      <c r="A4" s="9">
        <v>46</v>
      </c>
      <c r="B4" s="9" t="s">
        <v>59</v>
      </c>
      <c r="C4" s="9" t="s">
        <v>56</v>
      </c>
      <c r="D4" s="9" t="s">
        <v>57</v>
      </c>
      <c r="E4" s="10" t="s">
        <v>39</v>
      </c>
      <c r="F4" s="10" t="s">
        <v>39</v>
      </c>
      <c r="G4" s="15">
        <v>1344.13</v>
      </c>
      <c r="H4" s="11" t="s">
        <v>116</v>
      </c>
    </row>
    <row r="5" spans="1:8" x14ac:dyDescent="0.3">
      <c r="A5" s="9">
        <v>75</v>
      </c>
      <c r="B5" s="9" t="s">
        <v>60</v>
      </c>
      <c r="C5" s="9" t="s">
        <v>61</v>
      </c>
      <c r="D5" s="9" t="s">
        <v>57</v>
      </c>
      <c r="E5" s="10" t="s">
        <v>39</v>
      </c>
      <c r="F5" s="10" t="s">
        <v>39</v>
      </c>
      <c r="G5" s="15">
        <v>5715.83</v>
      </c>
      <c r="H5" s="11" t="s">
        <v>119</v>
      </c>
    </row>
    <row r="6" spans="1:8" x14ac:dyDescent="0.3">
      <c r="A6" s="9">
        <v>106</v>
      </c>
      <c r="B6" s="9" t="s">
        <v>62</v>
      </c>
      <c r="C6" s="9" t="s">
        <v>15</v>
      </c>
      <c r="D6" s="9" t="s">
        <v>57</v>
      </c>
      <c r="E6" s="10" t="s">
        <v>39</v>
      </c>
      <c r="F6" s="10" t="s">
        <v>39</v>
      </c>
      <c r="G6" s="15">
        <v>5227</v>
      </c>
      <c r="H6" s="11" t="s">
        <v>119</v>
      </c>
    </row>
    <row r="7" spans="1:8" x14ac:dyDescent="0.3">
      <c r="A7" s="9">
        <v>109</v>
      </c>
      <c r="B7" s="9" t="s">
        <v>63</v>
      </c>
      <c r="C7" s="9" t="s">
        <v>15</v>
      </c>
      <c r="D7" s="9" t="s">
        <v>57</v>
      </c>
      <c r="E7" s="10" t="s">
        <v>39</v>
      </c>
      <c r="F7" s="10" t="s">
        <v>39</v>
      </c>
      <c r="G7" s="15">
        <v>4206.8999999999996</v>
      </c>
      <c r="H7" s="11"/>
    </row>
    <row r="8" spans="1:8" x14ac:dyDescent="0.3">
      <c r="A8" s="9">
        <v>110</v>
      </c>
      <c r="B8" s="9" t="s">
        <v>64</v>
      </c>
      <c r="C8" s="9" t="s">
        <v>15</v>
      </c>
      <c r="D8" s="9" t="s">
        <v>57</v>
      </c>
      <c r="E8" s="10" t="s">
        <v>39</v>
      </c>
      <c r="F8" s="10" t="s">
        <v>39</v>
      </c>
      <c r="G8" s="15">
        <v>451.05</v>
      </c>
      <c r="H8" s="11"/>
    </row>
    <row r="9" spans="1:8" x14ac:dyDescent="0.3">
      <c r="A9" s="9">
        <v>111</v>
      </c>
      <c r="B9" s="9" t="s">
        <v>65</v>
      </c>
      <c r="C9" s="9" t="s">
        <v>15</v>
      </c>
      <c r="D9" s="9" t="s">
        <v>57</v>
      </c>
      <c r="E9" s="10" t="s">
        <v>39</v>
      </c>
      <c r="F9" s="10" t="s">
        <v>39</v>
      </c>
      <c r="G9" s="15">
        <v>2028.3</v>
      </c>
      <c r="H9" s="11" t="s">
        <v>118</v>
      </c>
    </row>
    <row r="10" spans="1:8" x14ac:dyDescent="0.3">
      <c r="A10" s="9">
        <v>114</v>
      </c>
      <c r="B10" s="9" t="s">
        <v>66</v>
      </c>
      <c r="C10" s="9" t="s">
        <v>15</v>
      </c>
      <c r="D10" s="9" t="s">
        <v>57</v>
      </c>
      <c r="E10" s="10" t="s">
        <v>39</v>
      </c>
      <c r="F10" s="10" t="s">
        <v>39</v>
      </c>
      <c r="G10" s="15">
        <v>2732.02</v>
      </c>
      <c r="H10" s="11"/>
    </row>
    <row r="11" spans="1:8" x14ac:dyDescent="0.3">
      <c r="A11" s="9">
        <v>116</v>
      </c>
      <c r="B11" s="9" t="s">
        <v>67</v>
      </c>
      <c r="C11" s="9" t="s">
        <v>15</v>
      </c>
      <c r="D11" s="9" t="s">
        <v>57</v>
      </c>
      <c r="E11" s="10"/>
      <c r="F11" s="10" t="s">
        <v>39</v>
      </c>
      <c r="G11" s="15">
        <v>2051.6999999999998</v>
      </c>
      <c r="H11" s="11"/>
    </row>
    <row r="12" spans="1:8" x14ac:dyDescent="0.3">
      <c r="A12" s="9">
        <v>117</v>
      </c>
      <c r="B12" s="9" t="s">
        <v>68</v>
      </c>
      <c r="C12" s="9" t="s">
        <v>15</v>
      </c>
      <c r="D12" s="9" t="s">
        <v>57</v>
      </c>
      <c r="E12" s="10" t="s">
        <v>39</v>
      </c>
      <c r="F12" s="10" t="s">
        <v>39</v>
      </c>
      <c r="G12" s="15">
        <v>2437.4</v>
      </c>
      <c r="H12" s="11"/>
    </row>
    <row r="13" spans="1:8" x14ac:dyDescent="0.3">
      <c r="A13" s="9">
        <v>118</v>
      </c>
      <c r="B13" s="9" t="s">
        <v>69</v>
      </c>
      <c r="C13" s="9" t="s">
        <v>15</v>
      </c>
      <c r="D13" s="9" t="s">
        <v>57</v>
      </c>
      <c r="E13" s="10" t="s">
        <v>39</v>
      </c>
      <c r="F13" s="10" t="s">
        <v>39</v>
      </c>
      <c r="G13" s="15">
        <v>2453.15</v>
      </c>
      <c r="H13" s="11"/>
    </row>
    <row r="14" spans="1:8" x14ac:dyDescent="0.3">
      <c r="A14" s="9">
        <v>120</v>
      </c>
      <c r="B14" s="9" t="s">
        <v>70</v>
      </c>
      <c r="C14" s="9" t="s">
        <v>15</v>
      </c>
      <c r="D14" s="9" t="s">
        <v>57</v>
      </c>
      <c r="E14" s="10" t="s">
        <v>39</v>
      </c>
      <c r="F14" s="10" t="s">
        <v>39</v>
      </c>
      <c r="G14" s="15">
        <v>2590</v>
      </c>
      <c r="H14" s="11"/>
    </row>
    <row r="15" spans="1:8" x14ac:dyDescent="0.3">
      <c r="A15" s="9">
        <v>126</v>
      </c>
      <c r="B15" s="9" t="s">
        <v>71</v>
      </c>
      <c r="C15" s="9" t="s">
        <v>15</v>
      </c>
      <c r="D15" s="9" t="s">
        <v>57</v>
      </c>
      <c r="E15" s="10" t="s">
        <v>39</v>
      </c>
      <c r="F15" s="10" t="s">
        <v>39</v>
      </c>
      <c r="G15" s="15">
        <v>3906.87</v>
      </c>
      <c r="H15" s="11"/>
    </row>
    <row r="16" spans="1:8" ht="28.8" x14ac:dyDescent="0.3">
      <c r="A16" s="9">
        <v>131</v>
      </c>
      <c r="B16" s="9" t="s">
        <v>72</v>
      </c>
      <c r="C16" s="9" t="s">
        <v>15</v>
      </c>
      <c r="D16" s="9" t="s">
        <v>57</v>
      </c>
      <c r="E16" s="10" t="s">
        <v>39</v>
      </c>
      <c r="F16" s="10" t="s">
        <v>39</v>
      </c>
      <c r="G16" s="15">
        <v>3200.25</v>
      </c>
      <c r="H16" s="11" t="s">
        <v>117</v>
      </c>
    </row>
    <row r="17" spans="1:8" x14ac:dyDescent="0.3">
      <c r="A17" s="9">
        <v>133</v>
      </c>
      <c r="B17" s="9" t="s">
        <v>73</v>
      </c>
      <c r="C17" s="9" t="s">
        <v>74</v>
      </c>
      <c r="D17" s="9" t="s">
        <v>57</v>
      </c>
      <c r="E17" s="10" t="s">
        <v>39</v>
      </c>
      <c r="F17" s="10" t="s">
        <v>39</v>
      </c>
      <c r="G17" s="15">
        <v>3260.33</v>
      </c>
      <c r="H17" s="11"/>
    </row>
    <row r="18" spans="1:8" x14ac:dyDescent="0.3">
      <c r="A18" s="9">
        <v>150</v>
      </c>
      <c r="B18" s="9" t="s">
        <v>75</v>
      </c>
      <c r="C18" s="9" t="s">
        <v>76</v>
      </c>
      <c r="D18" s="9" t="s">
        <v>57</v>
      </c>
      <c r="E18" s="10" t="s">
        <v>39</v>
      </c>
      <c r="F18" s="10" t="s">
        <v>39</v>
      </c>
      <c r="G18" s="15">
        <v>5012.84</v>
      </c>
      <c r="H18" s="11" t="s">
        <v>118</v>
      </c>
    </row>
    <row r="19" spans="1:8" x14ac:dyDescent="0.3">
      <c r="A19" s="9">
        <v>151</v>
      </c>
      <c r="B19" s="9" t="s">
        <v>179</v>
      </c>
      <c r="C19" s="9" t="s">
        <v>77</v>
      </c>
      <c r="D19" s="9" t="s">
        <v>57</v>
      </c>
      <c r="E19" s="10" t="s">
        <v>39</v>
      </c>
      <c r="F19" s="10" t="s">
        <v>39</v>
      </c>
      <c r="G19" s="48">
        <v>980.57</v>
      </c>
      <c r="H19" s="9"/>
    </row>
    <row r="20" spans="1:8" ht="22.8" x14ac:dyDescent="0.3">
      <c r="A20" s="9" t="s">
        <v>178</v>
      </c>
      <c r="B20" s="9" t="s">
        <v>181</v>
      </c>
      <c r="C20" s="9" t="s">
        <v>184</v>
      </c>
      <c r="D20" s="9" t="s">
        <v>57</v>
      </c>
      <c r="E20" s="10" t="s">
        <v>39</v>
      </c>
      <c r="F20" s="46" t="s">
        <v>39</v>
      </c>
      <c r="G20" s="49">
        <v>483.22</v>
      </c>
      <c r="H20" s="47"/>
    </row>
    <row r="21" spans="1:8" x14ac:dyDescent="0.3">
      <c r="A21" s="9">
        <v>207</v>
      </c>
      <c r="B21" s="9" t="s">
        <v>182</v>
      </c>
      <c r="C21" s="9" t="s">
        <v>184</v>
      </c>
      <c r="D21" s="9" t="s">
        <v>57</v>
      </c>
      <c r="E21" s="10" t="s">
        <v>39</v>
      </c>
      <c r="F21" s="46" t="s">
        <v>39</v>
      </c>
      <c r="G21" s="51">
        <v>1096.7</v>
      </c>
      <c r="H21" s="47"/>
    </row>
    <row r="22" spans="1:8" x14ac:dyDescent="0.3">
      <c r="A22" s="9">
        <v>243</v>
      </c>
      <c r="B22" s="9" t="s">
        <v>183</v>
      </c>
      <c r="C22" s="9" t="s">
        <v>184</v>
      </c>
      <c r="D22" s="9" t="s">
        <v>180</v>
      </c>
      <c r="E22" s="10" t="s">
        <v>39</v>
      </c>
      <c r="F22" s="46" t="s">
        <v>39</v>
      </c>
      <c r="G22" s="50">
        <v>1283.47</v>
      </c>
      <c r="H22" s="47"/>
    </row>
    <row r="23" spans="1:8" x14ac:dyDescent="0.3">
      <c r="G23" s="16">
        <f>SUM(G2:G22)</f>
        <v>54307.080000000009</v>
      </c>
    </row>
    <row r="25" spans="1:8" x14ac:dyDescent="0.3">
      <c r="H25" s="17">
        <f>G23-G11</f>
        <v>52255.380000000012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1"/>
  <sheetViews>
    <sheetView topLeftCell="A22" zoomScale="90" zoomScaleNormal="90" workbookViewId="0">
      <selection activeCell="G42" sqref="G42"/>
    </sheetView>
  </sheetViews>
  <sheetFormatPr baseColWidth="10" defaultColWidth="11.44140625" defaultRowHeight="14.4" x14ac:dyDescent="0.3"/>
  <cols>
    <col min="2" max="2" width="47" customWidth="1"/>
    <col min="3" max="3" width="19.44140625" customWidth="1"/>
    <col min="4" max="4" width="22.21875" customWidth="1"/>
    <col min="5" max="5" width="5.77734375" bestFit="1" customWidth="1"/>
    <col min="6" max="6" width="7.21875" bestFit="1" customWidth="1"/>
    <col min="7" max="7" width="16.77734375" customWidth="1"/>
    <col min="8" max="8" width="89.5546875" customWidth="1"/>
    <col min="9" max="9" width="40" bestFit="1" customWidth="1"/>
  </cols>
  <sheetData>
    <row r="1" spans="1:9" ht="21" x14ac:dyDescent="0.4">
      <c r="A1" s="12" t="s">
        <v>27</v>
      </c>
      <c r="B1" s="12" t="s">
        <v>28</v>
      </c>
      <c r="C1" s="12" t="s">
        <v>29</v>
      </c>
      <c r="D1" s="12" t="s">
        <v>30</v>
      </c>
      <c r="E1" s="12" t="s">
        <v>31</v>
      </c>
      <c r="F1" s="12" t="s">
        <v>32</v>
      </c>
      <c r="G1" s="25" t="s">
        <v>35</v>
      </c>
      <c r="H1" s="23" t="s">
        <v>34</v>
      </c>
      <c r="I1" s="23" t="s">
        <v>11</v>
      </c>
    </row>
    <row r="2" spans="1:9" x14ac:dyDescent="0.3">
      <c r="A2" s="21">
        <v>157</v>
      </c>
      <c r="B2" s="22" t="s">
        <v>78</v>
      </c>
      <c r="C2" s="21" t="s">
        <v>79</v>
      </c>
      <c r="D2" s="21" t="s">
        <v>80</v>
      </c>
      <c r="E2" s="21" t="s">
        <v>81</v>
      </c>
      <c r="F2" s="2"/>
      <c r="G2" s="26">
        <v>327.55</v>
      </c>
      <c r="H2" s="24" t="s">
        <v>93</v>
      </c>
    </row>
    <row r="3" spans="1:9" x14ac:dyDescent="0.3">
      <c r="A3" s="21">
        <v>158</v>
      </c>
      <c r="B3" s="22" t="s">
        <v>82</v>
      </c>
      <c r="C3" s="21" t="s">
        <v>79</v>
      </c>
      <c r="D3" s="21" t="s">
        <v>80</v>
      </c>
      <c r="E3" s="21" t="s">
        <v>81</v>
      </c>
      <c r="F3" s="2"/>
      <c r="G3" s="26">
        <v>324.5</v>
      </c>
      <c r="H3" s="24" t="s">
        <v>93</v>
      </c>
    </row>
    <row r="4" spans="1:9" ht="28.8" x14ac:dyDescent="0.3">
      <c r="A4" s="21">
        <v>159</v>
      </c>
      <c r="B4" s="22" t="s">
        <v>83</v>
      </c>
      <c r="C4" s="21" t="s">
        <v>79</v>
      </c>
      <c r="D4" s="21" t="s">
        <v>80</v>
      </c>
      <c r="E4" s="21" t="s">
        <v>81</v>
      </c>
      <c r="F4" s="2"/>
      <c r="G4" s="26">
        <v>1430.19</v>
      </c>
      <c r="H4" s="24" t="s">
        <v>93</v>
      </c>
    </row>
    <row r="5" spans="1:9" x14ac:dyDescent="0.3">
      <c r="A5" s="21">
        <v>305</v>
      </c>
      <c r="B5" s="22" t="s">
        <v>84</v>
      </c>
      <c r="C5" s="21" t="s">
        <v>79</v>
      </c>
      <c r="D5" s="21" t="s">
        <v>80</v>
      </c>
      <c r="E5" s="21" t="s">
        <v>81</v>
      </c>
      <c r="F5" s="2"/>
      <c r="G5" s="26">
        <v>2352.63</v>
      </c>
      <c r="H5" s="24" t="s">
        <v>93</v>
      </c>
    </row>
    <row r="6" spans="1:9" x14ac:dyDescent="0.3">
      <c r="A6" s="21">
        <v>162</v>
      </c>
      <c r="B6" s="22" t="s">
        <v>85</v>
      </c>
      <c r="C6" s="21" t="s">
        <v>86</v>
      </c>
      <c r="D6" s="21" t="s">
        <v>80</v>
      </c>
      <c r="E6" s="21" t="s">
        <v>81</v>
      </c>
      <c r="F6" s="2"/>
      <c r="G6" s="26">
        <v>2402.85</v>
      </c>
      <c r="H6" s="24" t="s">
        <v>93</v>
      </c>
    </row>
    <row r="7" spans="1:9" ht="28.8" x14ac:dyDescent="0.3">
      <c r="A7" s="21">
        <v>83</v>
      </c>
      <c r="B7" s="22" t="s">
        <v>87</v>
      </c>
      <c r="C7" s="21" t="s">
        <v>88</v>
      </c>
      <c r="D7" s="21" t="s">
        <v>80</v>
      </c>
      <c r="E7" s="21" t="s">
        <v>81</v>
      </c>
      <c r="F7" s="2"/>
      <c r="G7" s="26">
        <v>590.28</v>
      </c>
      <c r="H7" s="24" t="s">
        <v>93</v>
      </c>
    </row>
    <row r="8" spans="1:9" ht="28.8" x14ac:dyDescent="0.3">
      <c r="A8" s="21">
        <v>234</v>
      </c>
      <c r="B8" s="22" t="s">
        <v>89</v>
      </c>
      <c r="C8" s="21" t="s">
        <v>88</v>
      </c>
      <c r="D8" s="21" t="s">
        <v>90</v>
      </c>
      <c r="E8" s="21" t="s">
        <v>81</v>
      </c>
      <c r="F8" s="2"/>
      <c r="G8" s="26">
        <v>3451.33</v>
      </c>
      <c r="H8" s="24" t="s">
        <v>93</v>
      </c>
    </row>
    <row r="9" spans="1:9" x14ac:dyDescent="0.3">
      <c r="A9" s="21">
        <v>106</v>
      </c>
      <c r="B9" s="22" t="s">
        <v>120</v>
      </c>
      <c r="C9" s="21" t="s">
        <v>121</v>
      </c>
      <c r="D9" s="21" t="s">
        <v>80</v>
      </c>
      <c r="E9" s="21" t="s">
        <v>81</v>
      </c>
      <c r="F9" s="2"/>
      <c r="G9" s="26">
        <v>798.57</v>
      </c>
      <c r="H9" s="24" t="s">
        <v>93</v>
      </c>
      <c r="I9" s="33" t="s">
        <v>140</v>
      </c>
    </row>
    <row r="10" spans="1:9" x14ac:dyDescent="0.3">
      <c r="A10" s="21">
        <v>109</v>
      </c>
      <c r="B10" s="22" t="s">
        <v>122</v>
      </c>
      <c r="C10" s="21" t="s">
        <v>123</v>
      </c>
      <c r="D10" s="21" t="s">
        <v>80</v>
      </c>
      <c r="E10" s="21" t="s">
        <v>81</v>
      </c>
      <c r="F10" s="2"/>
      <c r="G10" s="26">
        <v>299.33999999999997</v>
      </c>
      <c r="H10" s="24" t="s">
        <v>93</v>
      </c>
      <c r="I10" s="33" t="s">
        <v>140</v>
      </c>
    </row>
    <row r="11" spans="1:9" x14ac:dyDescent="0.3">
      <c r="A11" s="21">
        <v>303</v>
      </c>
      <c r="B11" s="22" t="s">
        <v>124</v>
      </c>
      <c r="C11" s="21" t="s">
        <v>123</v>
      </c>
      <c r="D11" s="21" t="s">
        <v>80</v>
      </c>
      <c r="E11" s="21" t="s">
        <v>81</v>
      </c>
      <c r="F11" s="2"/>
      <c r="G11" s="26">
        <v>1211.3599999999999</v>
      </c>
      <c r="H11" s="24" t="s">
        <v>93</v>
      </c>
      <c r="I11" s="33" t="s">
        <v>140</v>
      </c>
    </row>
    <row r="12" spans="1:9" x14ac:dyDescent="0.3">
      <c r="A12" s="21">
        <v>57</v>
      </c>
      <c r="B12" s="22" t="s">
        <v>125</v>
      </c>
      <c r="C12" s="21" t="s">
        <v>126</v>
      </c>
      <c r="D12" s="21" t="s">
        <v>80</v>
      </c>
      <c r="E12" s="21" t="s">
        <v>81</v>
      </c>
      <c r="F12" s="2"/>
      <c r="G12" s="26">
        <v>4101.82</v>
      </c>
      <c r="H12" s="24" t="s">
        <v>93</v>
      </c>
      <c r="I12" s="33" t="s">
        <v>140</v>
      </c>
    </row>
    <row r="13" spans="1:9" x14ac:dyDescent="0.3">
      <c r="A13" s="21">
        <v>58</v>
      </c>
      <c r="B13" s="22" t="s">
        <v>127</v>
      </c>
      <c r="C13" s="21" t="s">
        <v>126</v>
      </c>
      <c r="D13" s="21" t="s">
        <v>80</v>
      </c>
      <c r="E13" s="21" t="s">
        <v>81</v>
      </c>
      <c r="F13" s="2"/>
      <c r="G13" s="26">
        <v>2638.35</v>
      </c>
      <c r="H13" s="24" t="s">
        <v>93</v>
      </c>
      <c r="I13" s="33" t="s">
        <v>140</v>
      </c>
    </row>
    <row r="14" spans="1:9" x14ac:dyDescent="0.3">
      <c r="A14" s="21">
        <v>133</v>
      </c>
      <c r="B14" s="22" t="s">
        <v>128</v>
      </c>
      <c r="C14" s="21" t="s">
        <v>129</v>
      </c>
      <c r="D14" s="21" t="s">
        <v>80</v>
      </c>
      <c r="E14" s="21" t="s">
        <v>81</v>
      </c>
      <c r="F14" s="2"/>
      <c r="G14" s="26">
        <v>672.51</v>
      </c>
      <c r="H14" s="24" t="s">
        <v>93</v>
      </c>
      <c r="I14" s="33" t="s">
        <v>140</v>
      </c>
    </row>
    <row r="15" spans="1:9" x14ac:dyDescent="0.3">
      <c r="A15" s="21">
        <v>135</v>
      </c>
      <c r="B15" s="22" t="s">
        <v>130</v>
      </c>
      <c r="C15" s="21" t="s">
        <v>129</v>
      </c>
      <c r="D15" s="21" t="s">
        <v>80</v>
      </c>
      <c r="E15" s="21" t="s">
        <v>81</v>
      </c>
      <c r="F15" s="2"/>
      <c r="G15" s="26">
        <v>155.31</v>
      </c>
      <c r="H15" s="24" t="s">
        <v>93</v>
      </c>
      <c r="I15" s="33" t="s">
        <v>140</v>
      </c>
    </row>
    <row r="16" spans="1:9" x14ac:dyDescent="0.3">
      <c r="A16" s="21">
        <v>304</v>
      </c>
      <c r="B16" s="22" t="s">
        <v>131</v>
      </c>
      <c r="C16" s="21" t="s">
        <v>129</v>
      </c>
      <c r="D16" s="21" t="s">
        <v>80</v>
      </c>
      <c r="E16" s="21" t="s">
        <v>81</v>
      </c>
      <c r="F16" s="2"/>
      <c r="G16" s="26">
        <v>241.41</v>
      </c>
      <c r="H16" s="24" t="s">
        <v>93</v>
      </c>
      <c r="I16" s="33" t="s">
        <v>140</v>
      </c>
    </row>
    <row r="17" spans="1:9" x14ac:dyDescent="0.3">
      <c r="A17" s="21">
        <v>63</v>
      </c>
      <c r="B17" s="22" t="s">
        <v>132</v>
      </c>
      <c r="C17" s="21" t="s">
        <v>133</v>
      </c>
      <c r="D17" s="21" t="s">
        <v>80</v>
      </c>
      <c r="E17" s="21" t="s">
        <v>81</v>
      </c>
      <c r="F17" s="2"/>
      <c r="G17" s="26">
        <v>1470.28</v>
      </c>
      <c r="H17" s="24" t="s">
        <v>93</v>
      </c>
      <c r="I17" s="33" t="s">
        <v>140</v>
      </c>
    </row>
    <row r="18" spans="1:9" x14ac:dyDescent="0.3">
      <c r="A18" s="21">
        <v>64</v>
      </c>
      <c r="B18" s="22" t="s">
        <v>134</v>
      </c>
      <c r="C18" s="21" t="s">
        <v>133</v>
      </c>
      <c r="D18" s="21" t="s">
        <v>80</v>
      </c>
      <c r="E18" s="21" t="s">
        <v>81</v>
      </c>
      <c r="F18" s="2"/>
      <c r="G18" s="26">
        <v>619.75</v>
      </c>
      <c r="H18" s="24" t="s">
        <v>93</v>
      </c>
      <c r="I18" s="33" t="s">
        <v>140</v>
      </c>
    </row>
    <row r="19" spans="1:9" x14ac:dyDescent="0.3">
      <c r="A19" s="21">
        <v>87</v>
      </c>
      <c r="B19" s="22" t="s">
        <v>135</v>
      </c>
      <c r="C19" s="21" t="s">
        <v>133</v>
      </c>
      <c r="D19" s="21" t="s">
        <v>80</v>
      </c>
      <c r="E19" s="21" t="s">
        <v>81</v>
      </c>
      <c r="F19" s="2"/>
      <c r="G19" s="26">
        <v>204.56</v>
      </c>
      <c r="H19" s="24" t="s">
        <v>93</v>
      </c>
      <c r="I19" s="33" t="s">
        <v>140</v>
      </c>
    </row>
    <row r="20" spans="1:9" x14ac:dyDescent="0.3">
      <c r="A20" s="21">
        <v>88</v>
      </c>
      <c r="B20" s="22" t="s">
        <v>136</v>
      </c>
      <c r="C20" s="21" t="s">
        <v>133</v>
      </c>
      <c r="D20" s="21" t="s">
        <v>80</v>
      </c>
      <c r="E20" s="21" t="s">
        <v>81</v>
      </c>
      <c r="F20" s="2"/>
      <c r="G20" s="26">
        <v>1071.75</v>
      </c>
      <c r="H20" s="24" t="s">
        <v>93</v>
      </c>
      <c r="I20" s="33" t="s">
        <v>140</v>
      </c>
    </row>
    <row r="21" spans="1:9" x14ac:dyDescent="0.3">
      <c r="A21" s="21">
        <v>89</v>
      </c>
      <c r="B21" s="22" t="s">
        <v>137</v>
      </c>
      <c r="C21" s="21" t="s">
        <v>133</v>
      </c>
      <c r="D21" s="21" t="s">
        <v>80</v>
      </c>
      <c r="E21" s="21" t="s">
        <v>81</v>
      </c>
      <c r="F21" s="2"/>
      <c r="G21" s="26">
        <v>4338.2</v>
      </c>
      <c r="H21" s="24" t="s">
        <v>93</v>
      </c>
      <c r="I21" s="33" t="s">
        <v>140</v>
      </c>
    </row>
    <row r="22" spans="1:9" x14ac:dyDescent="0.3">
      <c r="A22" s="21">
        <v>215</v>
      </c>
      <c r="B22" s="22" t="s">
        <v>138</v>
      </c>
      <c r="C22" s="21" t="s">
        <v>133</v>
      </c>
      <c r="D22" s="21" t="s">
        <v>80</v>
      </c>
      <c r="E22" s="21" t="s">
        <v>81</v>
      </c>
      <c r="F22" s="2"/>
      <c r="G22" s="26">
        <v>138.74</v>
      </c>
      <c r="H22" s="24" t="s">
        <v>93</v>
      </c>
      <c r="I22" s="33" t="s">
        <v>140</v>
      </c>
    </row>
    <row r="23" spans="1:9" ht="28.8" x14ac:dyDescent="0.3">
      <c r="A23" s="21">
        <v>216</v>
      </c>
      <c r="B23" s="22" t="s">
        <v>139</v>
      </c>
      <c r="C23" s="21" t="s">
        <v>133</v>
      </c>
      <c r="D23" s="21" t="s">
        <v>80</v>
      </c>
      <c r="E23" s="21" t="s">
        <v>81</v>
      </c>
      <c r="F23" s="2"/>
      <c r="G23" s="26">
        <v>1133.96</v>
      </c>
      <c r="H23" s="33" t="s">
        <v>93</v>
      </c>
      <c r="I23" s="33" t="s">
        <v>140</v>
      </c>
    </row>
    <row r="24" spans="1:9" x14ac:dyDescent="0.3">
      <c r="A24" s="21">
        <v>6</v>
      </c>
      <c r="B24" s="22" t="s">
        <v>197</v>
      </c>
      <c r="C24" s="28" t="s">
        <v>198</v>
      </c>
      <c r="D24" s="21" t="s">
        <v>80</v>
      </c>
      <c r="E24" s="21" t="s">
        <v>81</v>
      </c>
      <c r="F24" s="3"/>
      <c r="G24" s="3">
        <v>52.55</v>
      </c>
      <c r="H24" s="33" t="s">
        <v>93</v>
      </c>
      <c r="I24" s="33" t="s">
        <v>222</v>
      </c>
    </row>
    <row r="25" spans="1:9" x14ac:dyDescent="0.3">
      <c r="A25" s="21">
        <v>7</v>
      </c>
      <c r="B25" s="28" t="s">
        <v>137</v>
      </c>
      <c r="C25" s="28" t="s">
        <v>198</v>
      </c>
      <c r="D25" s="21" t="s">
        <v>80</v>
      </c>
      <c r="E25" s="21" t="s">
        <v>81</v>
      </c>
      <c r="F25" s="3"/>
      <c r="G25" s="3">
        <v>914.32</v>
      </c>
      <c r="H25" s="33" t="s">
        <v>93</v>
      </c>
      <c r="I25" s="33" t="s">
        <v>222</v>
      </c>
    </row>
    <row r="26" spans="1:9" x14ac:dyDescent="0.3">
      <c r="A26" s="21">
        <v>56</v>
      </c>
      <c r="B26" s="28" t="s">
        <v>199</v>
      </c>
      <c r="C26" s="28" t="s">
        <v>203</v>
      </c>
      <c r="D26" s="21" t="s">
        <v>80</v>
      </c>
      <c r="E26" s="21" t="s">
        <v>81</v>
      </c>
      <c r="F26" s="3"/>
      <c r="G26" s="3">
        <v>3742.35</v>
      </c>
      <c r="H26" s="33" t="s">
        <v>93</v>
      </c>
      <c r="I26" s="33" t="s">
        <v>222</v>
      </c>
    </row>
    <row r="27" spans="1:9" x14ac:dyDescent="0.3">
      <c r="A27" s="21">
        <v>12</v>
      </c>
      <c r="B27" s="28" t="s">
        <v>200</v>
      </c>
      <c r="C27" s="28" t="s">
        <v>204</v>
      </c>
      <c r="D27" s="21" t="s">
        <v>80</v>
      </c>
      <c r="E27" s="21" t="s">
        <v>81</v>
      </c>
      <c r="F27" s="3"/>
      <c r="G27" s="3">
        <v>3015.7</v>
      </c>
      <c r="H27" s="33" t="s">
        <v>93</v>
      </c>
      <c r="I27" s="33" t="s">
        <v>222</v>
      </c>
    </row>
    <row r="28" spans="1:9" x14ac:dyDescent="0.3">
      <c r="A28" s="21">
        <v>20</v>
      </c>
      <c r="B28" s="28" t="s">
        <v>201</v>
      </c>
      <c r="C28" s="28" t="s">
        <v>205</v>
      </c>
      <c r="D28" s="21" t="s">
        <v>80</v>
      </c>
      <c r="E28" s="21" t="s">
        <v>81</v>
      </c>
      <c r="F28" s="3"/>
      <c r="G28" s="3">
        <v>448.08</v>
      </c>
      <c r="H28" s="33" t="s">
        <v>93</v>
      </c>
      <c r="I28" s="33" t="s">
        <v>222</v>
      </c>
    </row>
    <row r="29" spans="1:9" x14ac:dyDescent="0.3">
      <c r="A29" s="21">
        <v>22</v>
      </c>
      <c r="B29" s="28" t="s">
        <v>202</v>
      </c>
      <c r="C29" s="28" t="s">
        <v>206</v>
      </c>
      <c r="D29" s="21" t="s">
        <v>80</v>
      </c>
      <c r="E29" s="21" t="s">
        <v>81</v>
      </c>
      <c r="F29" s="3"/>
      <c r="G29" s="3">
        <v>1015.11</v>
      </c>
      <c r="H29" s="33" t="s">
        <v>93</v>
      </c>
      <c r="I29" s="33" t="s">
        <v>222</v>
      </c>
    </row>
    <row r="30" spans="1:9" x14ac:dyDescent="0.3">
      <c r="A30" s="21">
        <v>23</v>
      </c>
      <c r="B30" s="28" t="s">
        <v>201</v>
      </c>
      <c r="C30" s="28" t="s">
        <v>216</v>
      </c>
      <c r="D30" s="21" t="s">
        <v>80</v>
      </c>
      <c r="E30" s="21" t="s">
        <v>81</v>
      </c>
      <c r="F30" s="28"/>
      <c r="G30" s="54">
        <v>2198.71</v>
      </c>
      <c r="H30" s="33" t="s">
        <v>93</v>
      </c>
      <c r="I30" s="33" t="s">
        <v>222</v>
      </c>
    </row>
    <row r="31" spans="1:9" x14ac:dyDescent="0.3">
      <c r="A31" s="21">
        <v>21</v>
      </c>
      <c r="B31" s="28" t="s">
        <v>207</v>
      </c>
      <c r="C31" s="28" t="s">
        <v>217</v>
      </c>
      <c r="D31" s="21" t="s">
        <v>80</v>
      </c>
      <c r="E31" s="21" t="s">
        <v>81</v>
      </c>
      <c r="F31" s="28"/>
      <c r="G31" s="28">
        <v>537.57000000000005</v>
      </c>
      <c r="H31" s="33" t="s">
        <v>93</v>
      </c>
      <c r="I31" s="33" t="s">
        <v>222</v>
      </c>
    </row>
    <row r="32" spans="1:9" x14ac:dyDescent="0.3">
      <c r="A32" s="21">
        <v>66</v>
      </c>
      <c r="B32" s="28" t="s">
        <v>208</v>
      </c>
      <c r="C32" s="28" t="s">
        <v>218</v>
      </c>
      <c r="D32" s="21" t="s">
        <v>80</v>
      </c>
      <c r="E32" s="21" t="s">
        <v>81</v>
      </c>
      <c r="F32" s="28"/>
      <c r="G32" s="28">
        <v>251.108</v>
      </c>
      <c r="H32" s="33" t="s">
        <v>93</v>
      </c>
      <c r="I32" s="33" t="s">
        <v>222</v>
      </c>
    </row>
    <row r="33" spans="1:9" x14ac:dyDescent="0.3">
      <c r="A33" s="21">
        <v>67</v>
      </c>
      <c r="B33" s="28" t="s">
        <v>209</v>
      </c>
      <c r="C33" s="28" t="s">
        <v>218</v>
      </c>
      <c r="D33" s="21" t="s">
        <v>80</v>
      </c>
      <c r="E33" s="21" t="s">
        <v>81</v>
      </c>
      <c r="F33" s="28"/>
      <c r="G33" s="28">
        <v>219.595</v>
      </c>
      <c r="H33" s="33" t="s">
        <v>93</v>
      </c>
      <c r="I33" s="33" t="s">
        <v>222</v>
      </c>
    </row>
    <row r="34" spans="1:9" x14ac:dyDescent="0.3">
      <c r="A34" s="21">
        <v>68</v>
      </c>
      <c r="B34" s="28" t="s">
        <v>210</v>
      </c>
      <c r="C34" s="28" t="s">
        <v>218</v>
      </c>
      <c r="D34" s="21" t="s">
        <v>80</v>
      </c>
      <c r="E34" s="21" t="s">
        <v>81</v>
      </c>
      <c r="F34" s="28"/>
      <c r="G34" s="28">
        <v>1103.8150000000001</v>
      </c>
      <c r="H34" s="33" t="s">
        <v>93</v>
      </c>
      <c r="I34" s="33" t="s">
        <v>222</v>
      </c>
    </row>
    <row r="35" spans="1:9" x14ac:dyDescent="0.3">
      <c r="A35" s="21">
        <v>48</v>
      </c>
      <c r="B35" s="28" t="s">
        <v>211</v>
      </c>
      <c r="C35" s="28" t="s">
        <v>219</v>
      </c>
      <c r="D35" s="21" t="s">
        <v>80</v>
      </c>
      <c r="E35" s="21" t="s">
        <v>81</v>
      </c>
      <c r="F35" s="28"/>
      <c r="G35" s="28">
        <v>1674.5609999999999</v>
      </c>
      <c r="H35" s="33" t="s">
        <v>93</v>
      </c>
      <c r="I35" s="33" t="s">
        <v>222</v>
      </c>
    </row>
    <row r="36" spans="1:9" x14ac:dyDescent="0.3">
      <c r="A36" s="21">
        <v>194</v>
      </c>
      <c r="B36" s="28" t="s">
        <v>212</v>
      </c>
      <c r="C36" s="28" t="s">
        <v>220</v>
      </c>
      <c r="D36" s="21" t="s">
        <v>80</v>
      </c>
      <c r="E36" s="21" t="s">
        <v>81</v>
      </c>
      <c r="F36" s="28"/>
      <c r="G36" s="28">
        <v>414.024</v>
      </c>
      <c r="H36" s="33" t="s">
        <v>93</v>
      </c>
      <c r="I36" s="33" t="s">
        <v>222</v>
      </c>
    </row>
    <row r="37" spans="1:9" x14ac:dyDescent="0.3">
      <c r="A37" s="21">
        <v>195</v>
      </c>
      <c r="B37" s="28" t="s">
        <v>213</v>
      </c>
      <c r="C37" s="28" t="s">
        <v>220</v>
      </c>
      <c r="D37" s="21" t="s">
        <v>80</v>
      </c>
      <c r="E37" s="21" t="s">
        <v>81</v>
      </c>
      <c r="F37" s="28"/>
      <c r="G37" s="28">
        <v>3016.2040000000002</v>
      </c>
      <c r="H37" s="33" t="s">
        <v>93</v>
      </c>
      <c r="I37" s="33" t="s">
        <v>222</v>
      </c>
    </row>
    <row r="38" spans="1:9" x14ac:dyDescent="0.3">
      <c r="A38" s="21">
        <v>196</v>
      </c>
      <c r="B38" s="28" t="s">
        <v>214</v>
      </c>
      <c r="C38" s="28" t="s">
        <v>220</v>
      </c>
      <c r="D38" s="21" t="s">
        <v>80</v>
      </c>
      <c r="E38" s="21" t="s">
        <v>81</v>
      </c>
      <c r="F38" s="28"/>
      <c r="G38" s="28">
        <v>387.67899999999997</v>
      </c>
      <c r="H38" s="33" t="s">
        <v>93</v>
      </c>
      <c r="I38" s="33" t="s">
        <v>222</v>
      </c>
    </row>
    <row r="39" spans="1:9" x14ac:dyDescent="0.3">
      <c r="A39" s="21">
        <v>80</v>
      </c>
      <c r="B39" s="28" t="s">
        <v>215</v>
      </c>
      <c r="C39" s="28" t="s">
        <v>221</v>
      </c>
      <c r="D39" s="21" t="s">
        <v>80</v>
      </c>
      <c r="E39" s="21" t="s">
        <v>81</v>
      </c>
      <c r="F39" s="28"/>
      <c r="G39" s="28">
        <v>418.25900000000001</v>
      </c>
      <c r="H39" s="33" t="s">
        <v>93</v>
      </c>
      <c r="I39" s="33" t="s">
        <v>222</v>
      </c>
    </row>
    <row r="40" spans="1:9" x14ac:dyDescent="0.3">
      <c r="A40" s="34">
        <v>81</v>
      </c>
      <c r="B40" s="28" t="s">
        <v>223</v>
      </c>
      <c r="C40" s="28" t="s">
        <v>221</v>
      </c>
      <c r="D40" s="21" t="s">
        <v>80</v>
      </c>
      <c r="E40" s="21" t="s">
        <v>81</v>
      </c>
      <c r="F40" s="28"/>
      <c r="G40" s="54">
        <v>1565.8240000000001</v>
      </c>
      <c r="H40" s="33" t="s">
        <v>93</v>
      </c>
      <c r="I40" s="33" t="s">
        <v>222</v>
      </c>
    </row>
    <row r="41" spans="1:9" x14ac:dyDescent="0.3">
      <c r="G41" s="17">
        <f>SUM(G2:G40)</f>
        <v>50950.698999999993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A7" zoomScale="80" zoomScaleNormal="80" workbookViewId="0">
      <selection activeCell="H20" sqref="H20"/>
    </sheetView>
  </sheetViews>
  <sheetFormatPr baseColWidth="10" defaultColWidth="11.44140625" defaultRowHeight="14.4" x14ac:dyDescent="0.3"/>
  <cols>
    <col min="2" max="2" width="31.5546875" style="56" customWidth="1"/>
    <col min="3" max="4" width="23.6640625" customWidth="1"/>
    <col min="7" max="7" width="16" customWidth="1"/>
    <col min="8" max="8" width="50.88671875" customWidth="1"/>
    <col min="9" max="9" width="9.33203125" bestFit="1" customWidth="1"/>
    <col min="10" max="10" width="36.5546875" bestFit="1" customWidth="1"/>
  </cols>
  <sheetData>
    <row r="1" spans="1:10" ht="21" x14ac:dyDescent="0.4">
      <c r="A1" s="12" t="s">
        <v>27</v>
      </c>
      <c r="B1" s="55" t="s">
        <v>28</v>
      </c>
      <c r="C1" s="12" t="s">
        <v>29</v>
      </c>
      <c r="D1" s="12" t="s">
        <v>30</v>
      </c>
      <c r="E1" s="12" t="s">
        <v>31</v>
      </c>
      <c r="F1" s="12" t="s">
        <v>32</v>
      </c>
      <c r="G1" s="12" t="s">
        <v>35</v>
      </c>
      <c r="H1" s="12" t="s">
        <v>34</v>
      </c>
      <c r="I1" s="12" t="s">
        <v>224</v>
      </c>
      <c r="J1" s="12" t="s">
        <v>11</v>
      </c>
    </row>
    <row r="2" spans="1:10" ht="28.8" x14ac:dyDescent="0.3">
      <c r="A2" s="2" t="s">
        <v>225</v>
      </c>
      <c r="B2" s="2" t="s">
        <v>226</v>
      </c>
      <c r="C2" s="2" t="s">
        <v>227</v>
      </c>
      <c r="D2" s="2" t="s">
        <v>91</v>
      </c>
      <c r="E2" s="18" t="s">
        <v>39</v>
      </c>
      <c r="F2" s="2"/>
      <c r="G2" s="2">
        <v>463.58</v>
      </c>
      <c r="H2" s="2" t="s">
        <v>228</v>
      </c>
      <c r="I2" s="2"/>
      <c r="J2" s="28"/>
    </row>
    <row r="3" spans="1:10" ht="28.8" x14ac:dyDescent="0.3">
      <c r="A3" s="2" t="s">
        <v>229</v>
      </c>
      <c r="B3" s="2" t="s">
        <v>230</v>
      </c>
      <c r="C3" s="2" t="s">
        <v>227</v>
      </c>
      <c r="D3" s="2" t="s">
        <v>91</v>
      </c>
      <c r="E3" s="18" t="s">
        <v>39</v>
      </c>
      <c r="F3" s="2"/>
      <c r="G3" s="2">
        <v>465.52</v>
      </c>
      <c r="H3" s="2" t="s">
        <v>228</v>
      </c>
      <c r="I3" s="2"/>
      <c r="J3" s="28"/>
    </row>
    <row r="4" spans="1:10" ht="28.8" x14ac:dyDescent="0.3">
      <c r="A4" s="2" t="s">
        <v>231</v>
      </c>
      <c r="B4" s="2" t="s">
        <v>232</v>
      </c>
      <c r="C4" s="2" t="s">
        <v>227</v>
      </c>
      <c r="D4" s="2" t="s">
        <v>91</v>
      </c>
      <c r="E4" s="18" t="s">
        <v>39</v>
      </c>
      <c r="F4" s="2"/>
      <c r="G4" s="2">
        <v>190</v>
      </c>
      <c r="H4" s="2" t="s">
        <v>233</v>
      </c>
      <c r="I4" s="2" t="s">
        <v>234</v>
      </c>
      <c r="J4" s="28"/>
    </row>
    <row r="5" spans="1:10" ht="28.8" x14ac:dyDescent="0.3">
      <c r="A5" s="2" t="s">
        <v>235</v>
      </c>
      <c r="B5" s="2" t="s">
        <v>236</v>
      </c>
      <c r="C5" s="2" t="s">
        <v>227</v>
      </c>
      <c r="D5" s="2" t="s">
        <v>91</v>
      </c>
      <c r="E5" s="18" t="s">
        <v>39</v>
      </c>
      <c r="F5" s="2"/>
      <c r="G5" s="3">
        <v>1020.09</v>
      </c>
      <c r="H5" s="2" t="s">
        <v>228</v>
      </c>
      <c r="I5" s="2" t="s">
        <v>234</v>
      </c>
      <c r="J5" s="28"/>
    </row>
    <row r="6" spans="1:10" ht="28.8" x14ac:dyDescent="0.3">
      <c r="A6" s="2" t="s">
        <v>237</v>
      </c>
      <c r="B6" s="2" t="s">
        <v>238</v>
      </c>
      <c r="C6" s="2" t="s">
        <v>227</v>
      </c>
      <c r="D6" s="2" t="s">
        <v>91</v>
      </c>
      <c r="E6" s="18" t="s">
        <v>39</v>
      </c>
      <c r="F6" s="2"/>
      <c r="G6" s="2">
        <v>268.49</v>
      </c>
      <c r="H6" s="2" t="s">
        <v>233</v>
      </c>
      <c r="I6" s="2"/>
      <c r="J6" s="28"/>
    </row>
    <row r="7" spans="1:10" ht="28.8" x14ac:dyDescent="0.3">
      <c r="A7" s="2" t="s">
        <v>239</v>
      </c>
      <c r="B7" s="2" t="s">
        <v>240</v>
      </c>
      <c r="C7" s="2" t="s">
        <v>241</v>
      </c>
      <c r="D7" s="2" t="s">
        <v>91</v>
      </c>
      <c r="E7" s="18" t="s">
        <v>39</v>
      </c>
      <c r="F7" s="2"/>
      <c r="G7" s="3">
        <v>2921.14</v>
      </c>
      <c r="H7" s="2" t="s">
        <v>242</v>
      </c>
      <c r="I7" s="2" t="s">
        <v>234</v>
      </c>
      <c r="J7" s="28"/>
    </row>
    <row r="8" spans="1:10" ht="28.8" x14ac:dyDescent="0.3">
      <c r="A8" s="2" t="s">
        <v>243</v>
      </c>
      <c r="B8" s="2" t="s">
        <v>244</v>
      </c>
      <c r="C8" s="2" t="s">
        <v>245</v>
      </c>
      <c r="D8" s="2" t="s">
        <v>91</v>
      </c>
      <c r="E8" s="18" t="s">
        <v>39</v>
      </c>
      <c r="F8" s="2"/>
      <c r="G8" s="2">
        <v>502.62</v>
      </c>
      <c r="H8" s="2" t="s">
        <v>92</v>
      </c>
      <c r="I8" s="2"/>
      <c r="J8" s="33" t="s">
        <v>109</v>
      </c>
    </row>
    <row r="9" spans="1:10" ht="28.8" x14ac:dyDescent="0.3">
      <c r="A9" s="2" t="s">
        <v>246</v>
      </c>
      <c r="B9" s="2" t="s">
        <v>247</v>
      </c>
      <c r="C9" s="2" t="s">
        <v>241</v>
      </c>
      <c r="D9" s="2" t="s">
        <v>91</v>
      </c>
      <c r="E9" s="18" t="s">
        <v>39</v>
      </c>
      <c r="F9" s="2"/>
      <c r="G9" s="2">
        <v>803.85</v>
      </c>
      <c r="H9" s="2" t="s">
        <v>248</v>
      </c>
      <c r="I9" s="2"/>
      <c r="J9" s="33"/>
    </row>
    <row r="10" spans="1:10" ht="28.8" x14ac:dyDescent="0.3">
      <c r="A10" s="2" t="s">
        <v>249</v>
      </c>
      <c r="B10" s="2" t="s">
        <v>250</v>
      </c>
      <c r="C10" s="2" t="s">
        <v>251</v>
      </c>
      <c r="D10" s="2" t="s">
        <v>91</v>
      </c>
      <c r="E10" s="18" t="s">
        <v>39</v>
      </c>
      <c r="F10" s="2"/>
      <c r="G10" s="2">
        <v>591.14</v>
      </c>
      <c r="H10" s="2" t="s">
        <v>233</v>
      </c>
      <c r="I10" s="2"/>
      <c r="J10" s="33" t="s">
        <v>109</v>
      </c>
    </row>
    <row r="11" spans="1:10" ht="28.8" x14ac:dyDescent="0.3">
      <c r="A11" s="2" t="s">
        <v>252</v>
      </c>
      <c r="B11" s="2" t="s">
        <v>253</v>
      </c>
      <c r="C11" s="2" t="s">
        <v>245</v>
      </c>
      <c r="D11" s="2" t="s">
        <v>91</v>
      </c>
      <c r="E11" s="18" t="s">
        <v>39</v>
      </c>
      <c r="F11" s="2"/>
      <c r="G11" s="2">
        <v>724.68</v>
      </c>
      <c r="H11" s="2" t="s">
        <v>92</v>
      </c>
      <c r="I11" s="2"/>
      <c r="J11" s="33" t="s">
        <v>109</v>
      </c>
    </row>
    <row r="12" spans="1:10" ht="28.8" x14ac:dyDescent="0.3">
      <c r="A12" s="2" t="s">
        <v>254</v>
      </c>
      <c r="B12" s="2" t="s">
        <v>255</v>
      </c>
      <c r="C12" s="2" t="s">
        <v>256</v>
      </c>
      <c r="D12" s="2" t="s">
        <v>91</v>
      </c>
      <c r="E12" s="18" t="s">
        <v>39</v>
      </c>
      <c r="F12" s="2"/>
      <c r="G12" s="2">
        <v>326.39999999999998</v>
      </c>
      <c r="H12" s="2" t="s">
        <v>257</v>
      </c>
      <c r="I12" s="2" t="s">
        <v>234</v>
      </c>
      <c r="J12" s="28"/>
    </row>
    <row r="13" spans="1:10" ht="28.8" x14ac:dyDescent="0.3">
      <c r="A13" s="2" t="s">
        <v>258</v>
      </c>
      <c r="B13" s="2" t="s">
        <v>259</v>
      </c>
      <c r="C13" s="2" t="s">
        <v>260</v>
      </c>
      <c r="D13" s="2" t="s">
        <v>91</v>
      </c>
      <c r="E13" s="18" t="s">
        <v>39</v>
      </c>
      <c r="F13" s="2"/>
      <c r="G13" s="3">
        <v>278.64</v>
      </c>
      <c r="H13" s="2" t="s">
        <v>233</v>
      </c>
      <c r="I13" s="2"/>
      <c r="J13" s="33" t="s">
        <v>261</v>
      </c>
    </row>
    <row r="14" spans="1:10" x14ac:dyDescent="0.3">
      <c r="A14" s="2" t="s">
        <v>262</v>
      </c>
      <c r="B14" s="2" t="s">
        <v>263</v>
      </c>
      <c r="C14" s="2" t="s">
        <v>264</v>
      </c>
      <c r="D14" s="2" t="s">
        <v>265</v>
      </c>
      <c r="E14" s="18" t="s">
        <v>39</v>
      </c>
      <c r="F14" s="2"/>
      <c r="G14" s="3">
        <v>1491.26</v>
      </c>
      <c r="H14" s="2" t="s">
        <v>266</v>
      </c>
      <c r="I14" s="2"/>
      <c r="J14" s="33" t="s">
        <v>267</v>
      </c>
    </row>
    <row r="15" spans="1:10" x14ac:dyDescent="0.3">
      <c r="A15" s="2" t="s">
        <v>268</v>
      </c>
      <c r="B15" s="2" t="s">
        <v>269</v>
      </c>
      <c r="C15" s="2" t="s">
        <v>270</v>
      </c>
      <c r="D15" s="2" t="s">
        <v>265</v>
      </c>
      <c r="E15" s="18" t="s">
        <v>39</v>
      </c>
      <c r="F15" s="2"/>
      <c r="G15" s="3">
        <v>793.93</v>
      </c>
      <c r="H15" s="2"/>
      <c r="I15" s="2" t="s">
        <v>234</v>
      </c>
      <c r="J15" s="33" t="s">
        <v>267</v>
      </c>
    </row>
    <row r="16" spans="1:10" x14ac:dyDescent="0.3">
      <c r="A16" s="2" t="s">
        <v>271</v>
      </c>
      <c r="B16" s="2" t="s">
        <v>272</v>
      </c>
      <c r="C16" s="2" t="s">
        <v>251</v>
      </c>
      <c r="D16" s="2" t="s">
        <v>265</v>
      </c>
      <c r="E16" s="18" t="s">
        <v>39</v>
      </c>
      <c r="F16" s="2"/>
      <c r="G16" s="2">
        <v>726.14</v>
      </c>
      <c r="H16" s="2" t="s">
        <v>92</v>
      </c>
      <c r="I16" s="2" t="s">
        <v>234</v>
      </c>
      <c r="J16" s="28"/>
    </row>
    <row r="17" spans="1:10" ht="28.8" x14ac:dyDescent="0.3">
      <c r="A17" s="2" t="s">
        <v>273</v>
      </c>
      <c r="B17" s="2" t="s">
        <v>274</v>
      </c>
      <c r="C17" s="2" t="s">
        <v>251</v>
      </c>
      <c r="D17" s="2" t="s">
        <v>265</v>
      </c>
      <c r="E17" s="18" t="s">
        <v>39</v>
      </c>
      <c r="F17" s="2"/>
      <c r="G17" s="3">
        <v>9669.69</v>
      </c>
      <c r="H17" s="2" t="s">
        <v>293</v>
      </c>
      <c r="I17" s="2"/>
      <c r="J17" s="28"/>
    </row>
    <row r="18" spans="1:10" x14ac:dyDescent="0.3">
      <c r="A18" s="2" t="s">
        <v>275</v>
      </c>
      <c r="B18" s="2" t="s">
        <v>276</v>
      </c>
      <c r="C18" s="2" t="s">
        <v>251</v>
      </c>
      <c r="D18" s="2" t="s">
        <v>265</v>
      </c>
      <c r="E18" s="18" t="s">
        <v>39</v>
      </c>
      <c r="F18" s="2"/>
      <c r="G18" s="3">
        <v>6117.14</v>
      </c>
      <c r="H18" s="2" t="s">
        <v>277</v>
      </c>
      <c r="I18" s="2" t="s">
        <v>234</v>
      </c>
      <c r="J18" s="28"/>
    </row>
    <row r="19" spans="1:10" ht="28.8" x14ac:dyDescent="0.3">
      <c r="A19" s="2" t="s">
        <v>278</v>
      </c>
      <c r="B19" s="2" t="s">
        <v>279</v>
      </c>
      <c r="C19" s="2" t="s">
        <v>280</v>
      </c>
      <c r="D19" s="2" t="s">
        <v>265</v>
      </c>
      <c r="E19" s="18" t="s">
        <v>39</v>
      </c>
      <c r="F19" s="2"/>
      <c r="G19" s="3">
        <v>805.94</v>
      </c>
      <c r="H19" s="2" t="s">
        <v>233</v>
      </c>
      <c r="I19" s="2"/>
      <c r="J19" s="33" t="s">
        <v>261</v>
      </c>
    </row>
    <row r="20" spans="1:10" ht="28.8" x14ac:dyDescent="0.3">
      <c r="A20" s="2" t="s">
        <v>281</v>
      </c>
      <c r="B20" s="2" t="s">
        <v>282</v>
      </c>
      <c r="C20" s="2" t="s">
        <v>283</v>
      </c>
      <c r="D20" s="2" t="s">
        <v>265</v>
      </c>
      <c r="E20" s="18" t="s">
        <v>39</v>
      </c>
      <c r="F20" s="2"/>
      <c r="G20" s="3">
        <v>1823.77</v>
      </c>
      <c r="H20" s="2" t="s">
        <v>284</v>
      </c>
      <c r="I20" s="2"/>
      <c r="J20" s="33" t="s">
        <v>261</v>
      </c>
    </row>
    <row r="21" spans="1:10" x14ac:dyDescent="0.3">
      <c r="A21" s="2" t="s">
        <v>285</v>
      </c>
      <c r="B21" s="2" t="s">
        <v>286</v>
      </c>
      <c r="C21" s="2" t="s">
        <v>287</v>
      </c>
      <c r="D21" s="2" t="s">
        <v>265</v>
      </c>
      <c r="E21" s="18" t="s">
        <v>39</v>
      </c>
      <c r="F21" s="2"/>
      <c r="G21" s="3">
        <v>8269.86</v>
      </c>
      <c r="H21" s="2" t="s">
        <v>233</v>
      </c>
      <c r="I21" s="2"/>
      <c r="J21" s="33" t="s">
        <v>261</v>
      </c>
    </row>
    <row r="22" spans="1:10" x14ac:dyDescent="0.3">
      <c r="A22" s="2" t="s">
        <v>288</v>
      </c>
      <c r="B22" s="2" t="s">
        <v>289</v>
      </c>
      <c r="C22" s="2" t="s">
        <v>241</v>
      </c>
      <c r="D22" s="2" t="s">
        <v>265</v>
      </c>
      <c r="E22" s="18" t="s">
        <v>39</v>
      </c>
      <c r="F22" s="2"/>
      <c r="G22" s="3">
        <v>2276.37</v>
      </c>
      <c r="H22" s="2" t="s">
        <v>233</v>
      </c>
      <c r="I22" s="2"/>
      <c r="J22" s="33" t="s">
        <v>267</v>
      </c>
    </row>
    <row r="23" spans="1:10" x14ac:dyDescent="0.3">
      <c r="G23" s="17">
        <f>SUM(G2:G22)</f>
        <v>40530.25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CLM</vt:lpstr>
      <vt:lpstr>AB</vt:lpstr>
      <vt:lpstr>CR</vt:lpstr>
      <vt:lpstr>CU</vt:lpstr>
      <vt:lpstr>GU</vt:lpstr>
      <vt:lpstr>TO</vt:lpstr>
    </vt:vector>
  </TitlesOfParts>
  <Company>Junta Comunidades Castilla la Mancha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Hinarejos Valero</dc:creator>
  <cp:lastModifiedBy>CFCLM AB</cp:lastModifiedBy>
  <cp:revision/>
  <cp:lastPrinted>2024-10-18T09:04:02Z</cp:lastPrinted>
  <dcterms:created xsi:type="dcterms:W3CDTF">2022-11-07T18:05:14Z</dcterms:created>
  <dcterms:modified xsi:type="dcterms:W3CDTF">2024-12-02T12:25:46Z</dcterms:modified>
</cp:coreProperties>
</file>